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documenttasks/documenttask1.xml" ContentType="application/vnd.ms-excel.documenttask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microsoft.com/office/2020/02/relationships/classificationlabels" Target="docMetadata/LabelInfo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15"/>
  <workbookPr/>
  <mc:AlternateContent xmlns:mc="http://schemas.openxmlformats.org/markup-compatibility/2006">
    <mc:Choice Requires="x15">
      <x15ac:absPath xmlns:x15ac="http://schemas.microsoft.com/office/spreadsheetml/2010/11/ac" url="https://demant.sharepoint.com/sites/TeamTeamWDFoundation/Shared Documents/General/Budget Model/Official budget template/Draft versions/"/>
    </mc:Choice>
  </mc:AlternateContent>
  <xr:revisionPtr revIDLastSave="3492" documentId="8_{BD782045-9B47-4133-A04C-D5F894718D39}" xr6:coauthVersionLast="47" xr6:coauthVersionMax="47" xr10:uidLastSave="{2180110A-F6DE-4480-9B9C-23C31623FBB2}"/>
  <bookViews>
    <workbookView xWindow="-120" yWindow="-120" windowWidth="38640" windowHeight="21120" xr2:uid="{B93890B9-4615-4DB5-BBF2-A7123C0E302E}"/>
  </bookViews>
  <sheets>
    <sheet name="Summary &amp; Budget" sheetId="1" r:id="rId1"/>
    <sheet name="EXAMPLE Summary &amp; Budget" sheetId="2" r:id="rId2"/>
    <sheet name="Intro" sheetId="5" r:id="rId3"/>
    <sheet name="Q&amp;A" sheetId="4" r:id="rId4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2" i="1" l="1"/>
  <c r="V12" i="1"/>
  <c r="V15" i="1" s="1"/>
  <c r="J12" i="2"/>
  <c r="J15" i="2"/>
  <c r="X10" i="2"/>
  <c r="J53" i="1"/>
  <c r="J53" i="2"/>
  <c r="W12" i="2"/>
  <c r="V12" i="2"/>
  <c r="V15" i="2" s="1"/>
  <c r="U12" i="2"/>
  <c r="T12" i="2"/>
  <c r="T15" i="2" s="1"/>
  <c r="S12" i="2"/>
  <c r="R12" i="2"/>
  <c r="R15" i="2" s="1"/>
  <c r="Q12" i="2"/>
  <c r="P12" i="2"/>
  <c r="P15" i="2" s="1"/>
  <c r="O12" i="2"/>
  <c r="N12" i="2"/>
  <c r="N15" i="2" s="1"/>
  <c r="M12" i="2"/>
  <c r="L12" i="2"/>
  <c r="L15" i="2" s="1"/>
  <c r="K12" i="2"/>
  <c r="Y11" i="1"/>
  <c r="X11" i="1"/>
  <c r="W12" i="1"/>
  <c r="U12" i="1"/>
  <c r="T12" i="1"/>
  <c r="T15" i="1" s="1"/>
  <c r="S12" i="1"/>
  <c r="R12" i="1"/>
  <c r="R15" i="1" s="1"/>
  <c r="S15" i="1" s="1" a="1"/>
  <c r="S15" i="1" s="1"/>
  <c r="R57" i="1" s="1"/>
  <c r="Q12" i="1"/>
  <c r="P12" i="1"/>
  <c r="P15" i="1" s="1"/>
  <c r="O12" i="1"/>
  <c r="N12" i="1"/>
  <c r="N15" i="1" s="1"/>
  <c r="M12" i="1"/>
  <c r="L12" i="1"/>
  <c r="L15" i="1" s="1"/>
  <c r="K12" i="1"/>
  <c r="J28" i="1"/>
  <c r="X15" i="2" l="1"/>
  <c r="J15" i="1"/>
  <c r="K15" i="1" s="1" a="1"/>
  <c r="K15" i="1" s="1"/>
  <c r="X5" i="2"/>
  <c r="Y9" i="2"/>
  <c r="Y10" i="2"/>
  <c r="X9" i="2"/>
  <c r="Y5" i="2"/>
  <c r="J63" i="2"/>
  <c r="D14" i="2"/>
  <c r="J45" i="2"/>
  <c r="J39" i="2"/>
  <c r="J34" i="2"/>
  <c r="J28" i="2"/>
  <c r="Y18" i="2"/>
  <c r="X18" i="2"/>
  <c r="D13" i="2"/>
  <c r="W15" i="2" a="1"/>
  <c r="W15" i="2" s="1"/>
  <c r="V57" i="2" s="1"/>
  <c r="Q15" i="2" a="1"/>
  <c r="Q15" i="2" s="1"/>
  <c r="P57" i="2" s="1"/>
  <c r="K15" i="2" a="1"/>
  <c r="K15" i="2" s="1"/>
  <c r="J57" i="2" s="1"/>
  <c r="D12" i="2"/>
  <c r="D11" i="2"/>
  <c r="D10" i="2"/>
  <c r="D9" i="2"/>
  <c r="Y8" i="2"/>
  <c r="X8" i="2"/>
  <c r="Y7" i="2"/>
  <c r="D17" i="2" s="1"/>
  <c r="X7" i="2"/>
  <c r="Y6" i="2"/>
  <c r="X6" i="2"/>
  <c r="Y18" i="1"/>
  <c r="D9" i="1" s="1"/>
  <c r="X18" i="1"/>
  <c r="X9" i="1"/>
  <c r="X5" i="1"/>
  <c r="U15" i="1" a="1"/>
  <c r="U15" i="1" s="1"/>
  <c r="T57" i="1" s="1"/>
  <c r="W15" i="1" a="1"/>
  <c r="W15" i="1" s="1"/>
  <c r="V57" i="1" s="1"/>
  <c r="Y7" i="1"/>
  <c r="Y6" i="1"/>
  <c r="Y5" i="1"/>
  <c r="Y9" i="1"/>
  <c r="Y10" i="1"/>
  <c r="J63" i="1"/>
  <c r="D14" i="1"/>
  <c r="J45" i="1"/>
  <c r="D13" i="1" s="1"/>
  <c r="J39" i="1"/>
  <c r="D12" i="1" s="1"/>
  <c r="J34" i="1"/>
  <c r="D11" i="1" s="1"/>
  <c r="X7" i="1"/>
  <c r="X6" i="1"/>
  <c r="X8" i="1"/>
  <c r="Y8" i="1" s="1"/>
  <c r="X10" i="1"/>
  <c r="X12" i="2" l="1"/>
  <c r="D17" i="1"/>
  <c r="J57" i="1"/>
  <c r="Y12" i="2"/>
  <c r="Y12" i="1"/>
  <c r="X12" i="1"/>
  <c r="Q15" i="1" a="1"/>
  <c r="Q15" i="1" s="1"/>
  <c r="P57" i="1" s="1"/>
  <c r="O15" i="1" a="1"/>
  <c r="O15" i="1" s="1"/>
  <c r="N57" i="1" s="1"/>
  <c r="M15" i="1" a="1"/>
  <c r="M15" i="1" s="1"/>
  <c r="L57" i="1" s="1"/>
  <c r="X15" i="1"/>
  <c r="Y15" i="1" s="1" a="1"/>
  <c r="Y15" i="1" s="1"/>
  <c r="U15" i="2" a="1"/>
  <c r="U15" i="2" s="1"/>
  <c r="T57" i="2" s="1"/>
  <c r="S15" i="2" a="1"/>
  <c r="S15" i="2" s="1"/>
  <c r="R57" i="2" s="1"/>
  <c r="O15" i="2" a="1"/>
  <c r="O15" i="2" s="1"/>
  <c r="N57" i="2" s="1"/>
  <c r="D10" i="1"/>
  <c r="D8" i="1"/>
  <c r="Y15" i="2" l="1" a="1"/>
  <c r="Y15" i="2" s="1"/>
  <c r="M15" i="2" a="1"/>
  <c r="M15" i="2" s="1"/>
  <c r="L57" i="2" s="1"/>
  <c r="X57" i="1"/>
  <c r="X57" i="2"/>
  <c r="D16" i="1"/>
  <c r="D15" i="1" l="1"/>
  <c r="D18" i="1" s="1"/>
  <c r="D20" i="1" l="1"/>
  <c r="D16" i="2"/>
  <c r="D8" i="2"/>
  <c r="D15" i="2" s="1"/>
  <c r="D18" i="2" l="1"/>
  <c r="D20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Thomas Ulrich Christiansen (THCH)</author>
    <author>tc={E13CDE26-B8A1-4F10-89E1-5C41EA6D5580}</author>
  </authors>
  <commentList>
    <comment ref="H2" authorId="0" shapeId="0" xr:uid="{C63D4EA3-588C-427F-BA10-540457776967}">
      <text>
        <r>
          <rPr>
            <sz val="11"/>
            <color theme="1"/>
            <rFont val="Aptos Narrow"/>
            <family val="2"/>
            <scheme val="minor"/>
          </rPr>
          <t>WDF requires all amounts to be in DKK. Please do currency conversion before entering amounts in this budget</t>
        </r>
      </text>
    </comment>
    <comment ref="B4" authorId="0" shapeId="0" xr:uid="{4878463A-AC34-47F2-8735-6A47894A0E66}">
      <text>
        <r>
          <rPr>
            <sz val="11"/>
            <color theme="1"/>
            <rFont val="Aptos Narrow"/>
            <family val="2"/>
            <scheme val="minor"/>
          </rPr>
          <t xml:space="preserve">The columns A through E should not be modified! 
They are filled in based on applicant input in columns I through W.
It *is* possible to add comments from row 23 and higher.
</t>
        </r>
      </text>
    </comment>
    <comment ref="H5" authorId="0" shapeId="0" xr:uid="{23E5156D-535C-41EE-B69A-105B7CF668DE}">
      <text>
        <r>
          <rPr>
            <sz val="11"/>
            <color theme="1"/>
            <rFont val="Aptos Narrow"/>
            <family val="2"/>
            <scheme val="minor"/>
          </rPr>
          <t xml:space="preserve">Researcher could be a postdoc.
</t>
        </r>
      </text>
    </comment>
    <comment ref="H7" authorId="0" shapeId="0" xr:uid="{4BECAE0B-968F-441C-B84F-B63BB629F601}">
      <text>
        <r>
          <rPr>
            <sz val="11"/>
            <color theme="1"/>
            <rFont val="Aptos Narrow"/>
            <family val="2"/>
            <scheme val="minor"/>
          </rPr>
          <t>Could be a supervisor from University or a company.
Please note: It is NOT possible to apply for salary for permanent staff for Danish Universities. It is up to the University to allocate the Supplement.</t>
        </r>
      </text>
    </comment>
    <comment ref="H8" authorId="0" shapeId="0" xr:uid="{941A6D24-9427-4987-8AD2-7C0B4D49B02D}">
      <text>
        <r>
          <rPr>
            <sz val="11"/>
            <color theme="1"/>
            <rFont val="Aptos Narrow"/>
            <family val="2"/>
            <scheme val="minor"/>
          </rPr>
          <t>Could be a co-supervisor from University or a company.
Please note: It is NOT possible to apply for salary for permanent staff for Danish Universities. It is up to the University to allocate the Supplement.</t>
        </r>
      </text>
    </comment>
    <comment ref="H11" authorId="0" shapeId="0" xr:uid="{7E853C80-21C5-48EC-84ED-610C054F592D}">
      <text>
        <r>
          <rPr>
            <sz val="11"/>
            <color theme="1"/>
            <rFont val="Aptos Narrow"/>
            <family val="2"/>
            <scheme val="minor"/>
          </rPr>
          <t>Only applicable for application with support for the special Danish research council Innovations Fonden.
No supplement is added based on this row</t>
        </r>
      </text>
    </comment>
    <comment ref="H14" authorId="1" shapeId="0" xr:uid="{E13CDE26-B8A1-4F10-89E1-5C41EA6D5580}">
      <text>
        <t>[Threaded comment]
Your version of Excel allows you to read this threaded comment; however, any edits to it will get removed if the file is opened in a newer version of Excel. Learn more: https://go.microsoft.com/fwlink/?linkid=870924
[Tasks]
There is a task anchored to this comment that cannot be viewed in your client.
Comment:
    @Joan Langhoff (JNNF) 
Kan vi ændre så supplementet beregnes pr. år. Så man kan udbetale det løbende? Gælder både EXAMPLE og det "rigtige" ark :-)</t>
      </text>
    </comment>
    <comment ref="H15" authorId="0" shapeId="0" xr:uid="{B270ABE9-C8C5-46C1-945E-318D20496BD0}">
      <text>
        <r>
          <rPr>
            <sz val="11"/>
            <color theme="1"/>
            <rFont val="Aptos Narrow"/>
            <family val="2"/>
            <scheme val="minor"/>
          </rPr>
          <t>The supplement is calculated based on full-time equivalent (FTE) academic staff. 
It is granted instead of overhead. More details in the "Intro" sheet and the "Q&amp;A" sheet.</t>
        </r>
      </text>
    </comment>
    <comment ref="I15" authorId="0" shapeId="0" xr:uid="{45BB2B4E-B499-41A7-A8B5-44E5EA5A77C9}">
      <text>
        <r>
          <rPr>
            <sz val="11"/>
            <color theme="1"/>
            <rFont val="Aptos Narrow"/>
            <family val="2"/>
            <scheme val="minor"/>
          </rPr>
          <t>Supplement calculation is based on whether the project is lab-based or not. Chosing "No" will still yield a Supplement</t>
        </r>
      </text>
    </comment>
    <comment ref="D16" authorId="0" shapeId="0" xr:uid="{50784FBF-43A5-4F71-B740-0AF86A6809F7}">
      <text>
        <r>
          <rPr>
            <sz val="11"/>
            <color theme="1"/>
            <rFont val="Aptos Narrow"/>
            <family val="2"/>
            <scheme val="minor"/>
          </rPr>
          <t>This amount is calculated based on the number of Full-time Equivalent academic positions.It is the William Demant Foundation's way of providing overhead. It is up to the receiving institution how to administer it.</t>
        </r>
      </text>
    </comment>
    <comment ref="H18" authorId="0" shapeId="0" xr:uid="{D1D43FB9-3F28-40C5-945C-300EB6A56BA9}">
      <text>
        <r>
          <rPr>
            <sz val="11"/>
            <color theme="1"/>
            <rFont val="Aptos Narrow"/>
            <family val="2"/>
            <scheme val="minor"/>
          </rPr>
          <t>A supplement is granted to cover technical and administrative staff. In case of specific, dedicated to the project only say lab staff, it is possible to apply extraordinarily using this row</t>
        </r>
      </text>
    </comment>
    <comment ref="H21" authorId="0" shapeId="0" xr:uid="{896BACFF-1EE7-4F38-8772-B6F0F76BE2D5}">
      <text>
        <r>
          <rPr>
            <sz val="11"/>
            <color theme="1"/>
            <rFont val="Aptos Narrow"/>
            <family val="2"/>
            <scheme val="minor"/>
          </rPr>
          <t xml:space="preserve">Could be postdoc.
Travel to conferences should go in cell I27
</t>
        </r>
      </text>
    </comment>
    <comment ref="C22" authorId="0" shapeId="0" xr:uid="{4BE9E8B5-79B7-48E2-9A82-AEBE2BFD3807}">
      <text>
        <r>
          <rPr>
            <sz val="11"/>
            <color theme="1"/>
            <rFont val="Aptos Narrow"/>
            <family val="2"/>
            <scheme val="minor"/>
          </rPr>
          <t>You can use this to specify details about personnel (say if you have more than one staff per category) and justify extraordinary technical/administrative staff, special travel arrangements like research stays etc.</t>
        </r>
      </text>
    </comment>
    <comment ref="H22" authorId="0" shapeId="0" xr:uid="{97CE27B9-BDB2-41EB-AEDF-CF46CA8CCE40}">
      <text>
        <r>
          <rPr>
            <sz val="11"/>
            <color theme="1"/>
            <rFont val="Aptos Narrow"/>
            <family val="2"/>
            <scheme val="minor"/>
          </rPr>
          <t>Travel to conferences should go in cell I27</t>
        </r>
      </text>
    </comment>
    <comment ref="H23" authorId="0" shapeId="0" xr:uid="{EE95E00A-3D99-4888-87DB-6D8782C5CDBD}">
      <text>
        <r>
          <rPr>
            <sz val="11"/>
            <color theme="1"/>
            <rFont val="Aptos Narrow"/>
            <family val="2"/>
            <scheme val="minor"/>
          </rPr>
          <t xml:space="preserve">Travel to conferences should go in cell I27
</t>
        </r>
      </text>
    </comment>
    <comment ref="H24" authorId="0" shapeId="0" xr:uid="{B00BEC0D-B66B-431F-B52B-63FD58AEB3AE}">
      <text>
        <r>
          <rPr>
            <sz val="11"/>
            <color theme="1"/>
            <rFont val="Aptos Narrow"/>
            <family val="2"/>
            <scheme val="minor"/>
          </rPr>
          <t>Travel to conferences should go in cell I27</t>
        </r>
      </text>
    </comment>
    <comment ref="H25" authorId="0" shapeId="0" xr:uid="{D7AFCF44-1DF6-4891-BE0B-23607C598E41}">
      <text>
        <r>
          <rPr>
            <sz val="11"/>
            <color theme="1"/>
            <rFont val="Aptos Narrow"/>
            <family val="2"/>
            <scheme val="minor"/>
          </rPr>
          <t>Travel to conferences should go in cell I27</t>
        </r>
      </text>
    </comment>
    <comment ref="H26" authorId="0" shapeId="0" xr:uid="{3E8CC4FE-63B5-4C1B-917C-37DE4D1BB8EF}">
      <text>
        <r>
          <rPr>
            <sz val="11"/>
            <color theme="1"/>
            <rFont val="Aptos Narrow"/>
            <family val="2"/>
            <scheme val="minor"/>
          </rPr>
          <t>Travel to conferences should go in cell I27</t>
        </r>
      </text>
    </comment>
    <comment ref="H61" authorId="0" shapeId="0" xr:uid="{7CBE8832-17AE-46DA-94C1-C43E93710816}">
      <text>
        <r>
          <rPr>
            <sz val="11"/>
            <color theme="1"/>
            <rFont val="Aptos Narrow"/>
            <family val="2"/>
            <scheme val="minor"/>
          </rPr>
          <t>Could be postdoc salary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<sst xmlns="http://schemas.openxmlformats.org/spreadsheetml/2006/main" count="383" uniqueCount="111">
  <si>
    <t>Ver 1.4.1</t>
  </si>
  <si>
    <t>Currency is Danish DKK (required)</t>
  </si>
  <si>
    <t>Budget</t>
  </si>
  <si>
    <t>Calendar year 1</t>
  </si>
  <si>
    <t>Calendar year 2</t>
  </si>
  <si>
    <t>Calendar year 3</t>
  </si>
  <si>
    <t>Calendar year 4</t>
  </si>
  <si>
    <t>Calendar year 5</t>
  </si>
  <si>
    <t>Calendar year 6</t>
  </si>
  <si>
    <t>Calendar year 7</t>
  </si>
  <si>
    <t>Total</t>
  </si>
  <si>
    <t>Summary</t>
  </si>
  <si>
    <t>The cells A1:E20 should not be modified! They are filled in based on applicant input in columns I through W</t>
  </si>
  <si>
    <t>Personnel Cost Scientific</t>
  </si>
  <si>
    <t>Months</t>
  </si>
  <si>
    <t>Amount</t>
  </si>
  <si>
    <t>Researcher (billed to WDF)</t>
  </si>
  <si>
    <t>Budget summary - amounts are required by the portal</t>
  </si>
  <si>
    <t>Ph. D. student (billed to WDF)</t>
  </si>
  <si>
    <t>Currency:</t>
  </si>
  <si>
    <t>Principal Investigator (In kind)</t>
  </si>
  <si>
    <t>Salary incl. Inkind</t>
  </si>
  <si>
    <t>DKK</t>
  </si>
  <si>
    <t>Co-Invesitigator (In kind)</t>
  </si>
  <si>
    <t xml:space="preserve">Extraordinary Technical / Administrative Staff </t>
  </si>
  <si>
    <t>Assistant Staff / Research Assistant (billed to WDF)</t>
  </si>
  <si>
    <t>Travel &amp; Conference</t>
  </si>
  <si>
    <t>Other Scientific Staff (billed to WDF)</t>
  </si>
  <si>
    <t>Equipment (Non-standard IT)</t>
  </si>
  <si>
    <t>Innovations Foundation Ph. D. student or Post Doc. (WDF's share only)</t>
  </si>
  <si>
    <t>Experiment Participant Compensation</t>
  </si>
  <si>
    <t>Publications</t>
  </si>
  <si>
    <t>Additional direct cost</t>
  </si>
  <si>
    <t>Supplement (billed to WDF)</t>
  </si>
  <si>
    <t>Per year</t>
  </si>
  <si>
    <t>Direct cost total</t>
  </si>
  <si>
    <t>Lab-based supplement - choose</t>
  </si>
  <si>
    <t>Yes</t>
  </si>
  <si>
    <t>Supplement</t>
  </si>
  <si>
    <t>Inkind</t>
  </si>
  <si>
    <t>Personnel Cost Administration (billed to WDF)</t>
  </si>
  <si>
    <t>Total amount applied for</t>
  </si>
  <si>
    <t>Total amount for project including other sources (NOT required in the portal)</t>
  </si>
  <si>
    <t>Travel &amp; Conference (billed to WDF)</t>
  </si>
  <si>
    <t>Travel Researcher</t>
  </si>
  <si>
    <t>Lumpsum</t>
  </si>
  <si>
    <t>Comments to budget (free text below):</t>
  </si>
  <si>
    <t>Travel Ph.D</t>
  </si>
  <si>
    <t>Travel Principal Investigator</t>
  </si>
  <si>
    <t>Travel Co-Invistigator</t>
  </si>
  <si>
    <t>Travel Assistant Staff</t>
  </si>
  <si>
    <t>No</t>
  </si>
  <si>
    <t>Travel Other Scientific Staff</t>
  </si>
  <si>
    <t>Conferences</t>
  </si>
  <si>
    <t>Equipment (Non Standard IT, billed to WDF)</t>
  </si>
  <si>
    <t>Data collection</t>
  </si>
  <si>
    <t>Equipment and other research costs</t>
  </si>
  <si>
    <t>Materials</t>
  </si>
  <si>
    <t>Experiment Participant Compensation (billed to WDF)</t>
  </si>
  <si>
    <t>Test Person Cost</t>
  </si>
  <si>
    <t>Lumpsump</t>
  </si>
  <si>
    <t xml:space="preserve">Testing costs </t>
  </si>
  <si>
    <t>Publications (billed to WDF)</t>
  </si>
  <si>
    <t>Open Access</t>
  </si>
  <si>
    <t>Publications Processing Charges</t>
  </si>
  <si>
    <t>Other publication costs</t>
  </si>
  <si>
    <t>Additional Costs (billed to WDF)</t>
  </si>
  <si>
    <t>Visa (Extension)</t>
  </si>
  <si>
    <t>Relocation</t>
  </si>
  <si>
    <t>Taxes</t>
  </si>
  <si>
    <t>Audit</t>
  </si>
  <si>
    <t>Tuition Fee</t>
  </si>
  <si>
    <t>Payment plan per calendar year</t>
  </si>
  <si>
    <t>Funding from other sources (not billed to WDF)</t>
  </si>
  <si>
    <t>Secured
yes / no</t>
  </si>
  <si>
    <t>Salary</t>
  </si>
  <si>
    <t>Other expenses</t>
  </si>
  <si>
    <t xml:space="preserve">  </t>
  </si>
  <si>
    <t xml:space="preserve"> </t>
  </si>
  <si>
    <t>Budget summary -  amounts are required by the portal</t>
  </si>
  <si>
    <t>Ph.d student (billed to WDF)</t>
  </si>
  <si>
    <t>Principal Investigator (Inkind)</t>
  </si>
  <si>
    <t>Co-Invesitigator (Inkind)</t>
  </si>
  <si>
    <t>Equipment (Non standard IT, billed to WDF)</t>
  </si>
  <si>
    <t xml:space="preserve">Test Person Cost </t>
  </si>
  <si>
    <t>Q: Why are some cells light blue?</t>
  </si>
  <si>
    <t>A: Only the light blue cells should be filled in</t>
  </si>
  <si>
    <t>Q: What are the summary cells c8:c18 used for?</t>
  </si>
  <si>
    <t>A: The amounts in these cells match one-to-one the amounts requested in the WDF portal</t>
  </si>
  <si>
    <t>Q: Why do I need to fill in "Funding from other sources"?</t>
  </si>
  <si>
    <t xml:space="preserve">A: WDF takes this into consideration when evaluating the application </t>
  </si>
  <si>
    <t>a) If the funding is not secured WDF will make funding conditioned on that funds are secured</t>
  </si>
  <si>
    <t>b) Funding from other sources enhances any funding WDF may give</t>
  </si>
  <si>
    <t>Q: Where in the budget template do I put overhead?</t>
  </si>
  <si>
    <t>WDF does not provide overhead. Instead we give a "supplement"</t>
  </si>
  <si>
    <t>You get DKK 200,000 per FTE-year for non lab based projects and DKK 250,000 for lab based</t>
  </si>
  <si>
    <t>If your home institution requires overhead, please consider the supplement as overhead</t>
  </si>
  <si>
    <t xml:space="preserve">Q: What does "lab based" mean? </t>
  </si>
  <si>
    <t xml:space="preserve">A: A project is considered "lab based" if it involves the use of lab facilities. </t>
  </si>
  <si>
    <t>So, a project concerning auditory modeling by computer is not considered lab based unless it</t>
  </si>
  <si>
    <t>involves lab facilities, e.g., collecting data from test participants</t>
  </si>
  <si>
    <t>Q: Do I get a supplement if my project is NOT lab based?</t>
  </si>
  <si>
    <t>A: Yes, you get DKK 200,000 per FTE-year for non lab based projects and DKK 250,000 for lab based</t>
  </si>
  <si>
    <t>Q: Does WDF cover expenses for laptop and standard IT equipment?</t>
  </si>
  <si>
    <t>A: No, it is considered to be covered by the supplement.</t>
  </si>
  <si>
    <t>Q: My project requires time on a supercomputer. Where do I put such expenses?</t>
  </si>
  <si>
    <t>A: It goes in cell J31</t>
  </si>
  <si>
    <t>Q: What happens if I go on parental leave during the project?</t>
  </si>
  <si>
    <t>A: The supplement includes an averaged amount to cover parental leave. For any one project this may be</t>
  </si>
  <si>
    <t>to little. The idea is that over many projects the amount included in the supplement is adequate.</t>
  </si>
  <si>
    <t>It is up to the hosting institution how to handle parental leave.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</si>
</sst>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_-;\-* #,##0.00_-;_-* &quot;-&quot;??_-;_-@_-"/>
    <numFmt numFmtId="165" formatCode="_-* #,##0.00\ _k_r_._-;\-* #,##0.00\ _k_r_._-;_-* &quot;-&quot;??\ _k_r_._-;_-@_-"/>
    <numFmt numFmtId="166" formatCode="#,##0_ ;\-#,##0\ "/>
  </numFmts>
  <fonts count="17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9"/>
      <color theme="1"/>
      <name val="Arial"/>
      <family val="2"/>
    </font>
    <font>
      <sz val="8"/>
      <name val="Aptos Narrow"/>
      <family val="2"/>
      <scheme val="minor"/>
    </font>
    <font>
      <sz val="11"/>
      <color rgb="FF000000"/>
      <name val="Aptos Narrow"/>
      <charset val="1"/>
    </font>
    <font>
      <sz val="10"/>
      <color theme="1"/>
      <name val="Aptos Narrow"/>
      <scheme val="minor"/>
    </font>
    <font>
      <sz val="11"/>
      <color theme="1"/>
      <name val="Aptos Narrow"/>
      <scheme val="minor"/>
    </font>
    <font>
      <b/>
      <sz val="10"/>
      <color theme="1"/>
      <name val="Aptos Narrow"/>
      <scheme val="minor"/>
    </font>
    <font>
      <sz val="9"/>
      <color theme="1"/>
      <name val="Aptos Narrow"/>
      <scheme val="minor"/>
    </font>
    <font>
      <sz val="10"/>
      <name val="Aptos Narrow"/>
      <scheme val="minor"/>
    </font>
    <font>
      <b/>
      <sz val="10"/>
      <color rgb="FF000000"/>
      <name val="Aptos Narrow"/>
      <scheme val="minor"/>
    </font>
    <font>
      <sz val="10"/>
      <color theme="0"/>
      <name val="Aptos Narrow"/>
      <scheme val="minor"/>
    </font>
    <font>
      <b/>
      <sz val="10"/>
      <name val="Aptos Narrow"/>
      <scheme val="minor"/>
    </font>
    <font>
      <sz val="10"/>
      <color theme="1"/>
      <name val="Aptos Narrow"/>
      <family val="2"/>
      <scheme val="minor"/>
    </font>
    <font>
      <b/>
      <sz val="10"/>
      <color theme="1"/>
      <name val="Aptos Narrow"/>
      <family val="2"/>
      <scheme val="minor"/>
    </font>
    <font>
      <sz val="10"/>
      <color rgb="FF000000"/>
      <name val="Aptos Narrow"/>
      <scheme val="minor"/>
    </font>
    <font>
      <sz val="10"/>
      <color rgb="FF000000"/>
      <name val="Aptos Narrow"/>
      <charset val="1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73">
    <xf numFmtId="0" fontId="0" fillId="0" borderId="0" xfId="0"/>
    <xf numFmtId="0" fontId="0" fillId="0" borderId="0" xfId="0" applyAlignment="1">
      <alignment vertical="center"/>
    </xf>
    <xf numFmtId="0" fontId="2" fillId="0" borderId="0" xfId="0" applyFont="1" applyAlignment="1">
      <alignment vertical="center"/>
    </xf>
    <xf numFmtId="164" fontId="2" fillId="0" borderId="0" xfId="1" applyFont="1" applyAlignment="1">
      <alignment vertical="center"/>
    </xf>
    <xf numFmtId="0" fontId="0" fillId="7" borderId="0" xfId="0" applyFill="1"/>
    <xf numFmtId="0" fontId="4" fillId="0" borderId="0" xfId="0" applyFont="1"/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  <xf numFmtId="0" fontId="7" fillId="2" borderId="1" xfId="0" applyFont="1" applyFill="1" applyBorder="1" applyAlignment="1">
      <alignment vertical="center"/>
    </xf>
    <xf numFmtId="0" fontId="5" fillId="2" borderId="9" xfId="0" applyFont="1" applyFill="1" applyBorder="1" applyAlignment="1">
      <alignment horizontal="center" vertical="center"/>
    </xf>
    <xf numFmtId="2" fontId="5" fillId="2" borderId="13" xfId="1" applyNumberFormat="1" applyFont="1" applyFill="1" applyBorder="1" applyAlignment="1">
      <alignment horizontal="center" vertical="center"/>
    </xf>
    <xf numFmtId="2" fontId="5" fillId="2" borderId="14" xfId="1" applyNumberFormat="1" applyFont="1" applyFill="1" applyBorder="1" applyAlignment="1">
      <alignment horizontal="center" vertical="center"/>
    </xf>
    <xf numFmtId="2" fontId="5" fillId="2" borderId="10" xfId="1" applyNumberFormat="1" applyFont="1" applyFill="1" applyBorder="1" applyAlignment="1">
      <alignment horizontal="center" vertical="center"/>
    </xf>
    <xf numFmtId="0" fontId="5" fillId="0" borderId="11" xfId="0" applyFont="1" applyBorder="1" applyAlignment="1">
      <alignment vertical="center"/>
    </xf>
    <xf numFmtId="0" fontId="5" fillId="6" borderId="7" xfId="0" applyFont="1" applyFill="1" applyBorder="1" applyAlignment="1">
      <alignment horizontal="center" vertical="center"/>
    </xf>
    <xf numFmtId="4" fontId="5" fillId="6" borderId="13" xfId="1" applyNumberFormat="1" applyFont="1" applyFill="1" applyBorder="1" applyAlignment="1">
      <alignment horizontal="center" vertical="center"/>
    </xf>
    <xf numFmtId="3" fontId="5" fillId="6" borderId="14" xfId="1" applyNumberFormat="1" applyFont="1" applyFill="1" applyBorder="1" applyAlignment="1">
      <alignment horizontal="right" vertical="center"/>
    </xf>
    <xf numFmtId="3" fontId="5" fillId="6" borderId="10" xfId="1" applyNumberFormat="1" applyFont="1" applyFill="1" applyBorder="1" applyAlignment="1">
      <alignment horizontal="right" vertical="center"/>
    </xf>
    <xf numFmtId="3" fontId="5" fillId="6" borderId="13" xfId="1" applyNumberFormat="1" applyFont="1" applyFill="1" applyBorder="1" applyAlignment="1">
      <alignment horizontal="center" vertical="center"/>
    </xf>
    <xf numFmtId="4" fontId="5" fillId="5" borderId="13" xfId="1" applyNumberFormat="1" applyFont="1" applyFill="1" applyBorder="1" applyAlignment="1">
      <alignment horizontal="center" vertical="center"/>
    </xf>
    <xf numFmtId="3" fontId="5" fillId="5" borderId="7" xfId="1" applyNumberFormat="1" applyFont="1" applyFill="1" applyBorder="1" applyAlignment="1">
      <alignment horizontal="right" vertical="center"/>
    </xf>
    <xf numFmtId="0" fontId="8" fillId="0" borderId="0" xfId="0" applyFont="1" applyAlignment="1">
      <alignment vertical="center"/>
    </xf>
    <xf numFmtId="0" fontId="5" fillId="6" borderId="4" xfId="0" applyFont="1" applyFill="1" applyBorder="1" applyAlignment="1">
      <alignment horizontal="center" vertical="center"/>
    </xf>
    <xf numFmtId="4" fontId="5" fillId="6" borderId="11" xfId="1" applyNumberFormat="1" applyFont="1" applyFill="1" applyBorder="1" applyAlignment="1">
      <alignment horizontal="center" vertical="center"/>
    </xf>
    <xf numFmtId="3" fontId="5" fillId="6" borderId="16" xfId="1" applyNumberFormat="1" applyFont="1" applyFill="1" applyBorder="1" applyAlignment="1">
      <alignment horizontal="right" vertical="center"/>
    </xf>
    <xf numFmtId="4" fontId="5" fillId="6" borderId="0" xfId="1" applyNumberFormat="1" applyFont="1" applyFill="1" applyBorder="1" applyAlignment="1">
      <alignment horizontal="center" vertical="center"/>
    </xf>
    <xf numFmtId="3" fontId="5" fillId="6" borderId="15" xfId="1" applyNumberFormat="1" applyFont="1" applyFill="1" applyBorder="1" applyAlignment="1">
      <alignment horizontal="right" vertical="center"/>
    </xf>
    <xf numFmtId="3" fontId="5" fillId="6" borderId="0" xfId="1" applyNumberFormat="1" applyFont="1" applyFill="1" applyBorder="1" applyAlignment="1">
      <alignment horizontal="right" vertical="center"/>
    </xf>
    <xf numFmtId="3" fontId="5" fillId="6" borderId="11" xfId="1" applyNumberFormat="1" applyFont="1" applyFill="1" applyBorder="1" applyAlignment="1">
      <alignment horizontal="center" vertical="center"/>
    </xf>
    <xf numFmtId="4" fontId="5" fillId="5" borderId="11" xfId="1" applyNumberFormat="1" applyFont="1" applyFill="1" applyBorder="1" applyAlignment="1">
      <alignment horizontal="center" vertical="center"/>
    </xf>
    <xf numFmtId="3" fontId="5" fillId="5" borderId="4" xfId="1" applyNumberFormat="1" applyFont="1" applyFill="1" applyBorder="1" applyAlignment="1">
      <alignment horizontal="right" vertical="center"/>
    </xf>
    <xf numFmtId="164" fontId="5" fillId="0" borderId="0" xfId="1" applyFont="1" applyAlignment="1">
      <alignment vertical="center"/>
    </xf>
    <xf numFmtId="0" fontId="5" fillId="0" borderId="0" xfId="0" applyFont="1" applyAlignment="1">
      <alignment horizontal="center" vertical="center"/>
    </xf>
    <xf numFmtId="0" fontId="5" fillId="0" borderId="10" xfId="0" applyFont="1" applyBorder="1" applyAlignment="1">
      <alignment vertical="center"/>
    </xf>
    <xf numFmtId="166" fontId="5" fillId="0" borderId="10" xfId="1" applyNumberFormat="1" applyFont="1" applyBorder="1" applyAlignment="1">
      <alignment vertical="center"/>
    </xf>
    <xf numFmtId="166" fontId="5" fillId="0" borderId="0" xfId="1" applyNumberFormat="1" applyFont="1" applyBorder="1" applyAlignment="1">
      <alignment vertical="center"/>
    </xf>
    <xf numFmtId="4" fontId="5" fillId="6" borderId="0" xfId="0" applyNumberFormat="1" applyFont="1" applyFill="1" applyAlignment="1">
      <alignment vertical="center"/>
    </xf>
    <xf numFmtId="0" fontId="5" fillId="6" borderId="0" xfId="0" applyFont="1" applyFill="1" applyAlignment="1">
      <alignment vertical="center"/>
    </xf>
    <xf numFmtId="166" fontId="5" fillId="0" borderId="0" xfId="1" applyNumberFormat="1" applyFont="1" applyAlignment="1">
      <alignment vertical="center"/>
    </xf>
    <xf numFmtId="0" fontId="5" fillId="2" borderId="1" xfId="0" applyFont="1" applyFill="1" applyBorder="1" applyAlignment="1">
      <alignment vertical="center"/>
    </xf>
    <xf numFmtId="0" fontId="5" fillId="2" borderId="2" xfId="0" applyFont="1" applyFill="1" applyBorder="1" applyAlignment="1">
      <alignment vertical="center"/>
    </xf>
    <xf numFmtId="164" fontId="5" fillId="0" borderId="0" xfId="1" applyFont="1" applyFill="1" applyBorder="1" applyAlignment="1">
      <alignment vertical="center"/>
    </xf>
    <xf numFmtId="164" fontId="7" fillId="0" borderId="0" xfId="1" applyFont="1" applyFill="1" applyBorder="1" applyAlignment="1">
      <alignment vertical="center"/>
    </xf>
    <xf numFmtId="164" fontId="5" fillId="0" borderId="0" xfId="0" applyNumberFormat="1" applyFont="1" applyAlignment="1">
      <alignment vertical="center"/>
    </xf>
    <xf numFmtId="0" fontId="5" fillId="0" borderId="6" xfId="0" applyFont="1" applyBorder="1" applyAlignment="1">
      <alignment vertical="center"/>
    </xf>
    <xf numFmtId="0" fontId="5" fillId="0" borderId="8" xfId="0" applyFont="1" applyBorder="1" applyAlignment="1">
      <alignment vertical="center"/>
    </xf>
    <xf numFmtId="0" fontId="5" fillId="0" borderId="1" xfId="0" applyFont="1" applyBorder="1" applyAlignment="1">
      <alignment vertical="center"/>
    </xf>
    <xf numFmtId="4" fontId="5" fillId="0" borderId="1" xfId="1" applyNumberFormat="1" applyFont="1" applyFill="1" applyBorder="1" applyAlignment="1">
      <alignment horizontal="center" vertical="center"/>
    </xf>
    <xf numFmtId="4" fontId="5" fillId="0" borderId="3" xfId="1" applyNumberFormat="1" applyFont="1" applyFill="1" applyBorder="1" applyAlignment="1">
      <alignment horizontal="right" vertical="center"/>
    </xf>
    <xf numFmtId="4" fontId="5" fillId="5" borderId="1" xfId="1" applyNumberFormat="1" applyFont="1" applyFill="1" applyBorder="1" applyAlignment="1">
      <alignment horizontal="center" vertical="center"/>
    </xf>
    <xf numFmtId="3" fontId="5" fillId="5" borderId="9" xfId="1" applyNumberFormat="1" applyFont="1" applyFill="1" applyBorder="1" applyAlignment="1">
      <alignment horizontal="right" vertical="center"/>
    </xf>
    <xf numFmtId="164" fontId="8" fillId="0" borderId="0" xfId="1" applyFont="1" applyAlignment="1">
      <alignment vertical="center"/>
    </xf>
    <xf numFmtId="0" fontId="5" fillId="0" borderId="2" xfId="0" applyFont="1" applyBorder="1" applyAlignment="1">
      <alignment vertical="center"/>
    </xf>
    <xf numFmtId="166" fontId="5" fillId="0" borderId="2" xfId="1" applyNumberFormat="1" applyFont="1" applyBorder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164" fontId="5" fillId="2" borderId="1" xfId="1" applyFont="1" applyFill="1" applyBorder="1" applyAlignment="1">
      <alignment horizontal="center" vertical="center"/>
    </xf>
    <xf numFmtId="164" fontId="5" fillId="2" borderId="3" xfId="1" applyFont="1" applyFill="1" applyBorder="1" applyAlignment="1">
      <alignment horizontal="center" vertical="center"/>
    </xf>
    <xf numFmtId="164" fontId="5" fillId="2" borderId="2" xfId="1" applyFont="1" applyFill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12" xfId="0" applyFont="1" applyBorder="1" applyAlignment="1">
      <alignment vertical="center"/>
    </xf>
    <xf numFmtId="0" fontId="9" fillId="0" borderId="0" xfId="0" applyFont="1" applyAlignment="1">
      <alignment vertical="center"/>
    </xf>
    <xf numFmtId="0" fontId="10" fillId="2" borderId="1" xfId="0" applyFont="1" applyFill="1" applyBorder="1" applyAlignment="1">
      <alignment vertical="center"/>
    </xf>
    <xf numFmtId="165" fontId="9" fillId="0" borderId="0" xfId="0" applyNumberFormat="1" applyFont="1" applyAlignment="1">
      <alignment vertical="center"/>
    </xf>
    <xf numFmtId="4" fontId="5" fillId="0" borderId="0" xfId="0" applyNumberFormat="1" applyFont="1" applyAlignment="1">
      <alignment vertical="center"/>
    </xf>
    <xf numFmtId="0" fontId="5" fillId="0" borderId="13" xfId="0" applyFont="1" applyBorder="1" applyAlignment="1">
      <alignment vertical="center"/>
    </xf>
    <xf numFmtId="0" fontId="5" fillId="0" borderId="4" xfId="0" applyFont="1" applyBorder="1" applyAlignment="1">
      <alignment horizontal="center" vertical="center"/>
    </xf>
    <xf numFmtId="4" fontId="5" fillId="6" borderId="4" xfId="0" applyNumberFormat="1" applyFont="1" applyFill="1" applyBorder="1" applyAlignment="1">
      <alignment vertical="center"/>
    </xf>
    <xf numFmtId="0" fontId="11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166" fontId="5" fillId="0" borderId="0" xfId="0" applyNumberFormat="1" applyFont="1" applyAlignment="1">
      <alignment vertical="center"/>
    </xf>
    <xf numFmtId="4" fontId="11" fillId="0" borderId="0" xfId="0" applyNumberFormat="1" applyFont="1" applyAlignment="1">
      <alignment vertical="center"/>
    </xf>
    <xf numFmtId="165" fontId="11" fillId="0" borderId="0" xfId="0" applyNumberFormat="1" applyFont="1" applyAlignment="1">
      <alignment vertical="center"/>
    </xf>
    <xf numFmtId="0" fontId="5" fillId="0" borderId="5" xfId="0" applyFont="1" applyBorder="1" applyAlignment="1">
      <alignment horizontal="center" vertical="center"/>
    </xf>
    <xf numFmtId="0" fontId="7" fillId="2" borderId="9" xfId="0" applyFont="1" applyFill="1" applyBorder="1" applyAlignment="1">
      <alignment vertical="center"/>
    </xf>
    <xf numFmtId="0" fontId="7" fillId="3" borderId="1" xfId="0" applyFont="1" applyFill="1" applyBorder="1" applyAlignment="1">
      <alignment vertical="center"/>
    </xf>
    <xf numFmtId="0" fontId="5" fillId="0" borderId="13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3" borderId="6" xfId="0" applyFont="1" applyFill="1" applyBorder="1" applyAlignment="1">
      <alignment vertical="center"/>
    </xf>
    <xf numFmtId="0" fontId="7" fillId="2" borderId="2" xfId="0" applyFont="1" applyFill="1" applyBorder="1" applyAlignment="1">
      <alignment vertical="center"/>
    </xf>
    <xf numFmtId="0" fontId="5" fillId="0" borderId="7" xfId="0" applyFont="1" applyBorder="1" applyAlignment="1">
      <alignment vertical="center"/>
    </xf>
    <xf numFmtId="0" fontId="5" fillId="0" borderId="4" xfId="0" applyFont="1" applyBorder="1" applyAlignment="1">
      <alignment vertical="center"/>
    </xf>
    <xf numFmtId="0" fontId="7" fillId="3" borderId="9" xfId="0" applyFont="1" applyFill="1" applyBorder="1" applyAlignment="1">
      <alignment vertical="center"/>
    </xf>
    <xf numFmtId="0" fontId="5" fillId="3" borderId="1" xfId="0" applyFont="1" applyFill="1" applyBorder="1" applyAlignment="1">
      <alignment vertical="center"/>
    </xf>
    <xf numFmtId="0" fontId="5" fillId="0" borderId="7" xfId="0" applyFont="1" applyBorder="1" applyAlignment="1">
      <alignment horizontal="center" vertical="center"/>
    </xf>
    <xf numFmtId="4" fontId="5" fillId="6" borderId="7" xfId="0" applyNumberFormat="1" applyFont="1" applyFill="1" applyBorder="1" applyAlignment="1">
      <alignment horizontal="center" vertical="center"/>
    </xf>
    <xf numFmtId="4" fontId="5" fillId="6" borderId="4" xfId="0" applyNumberFormat="1" applyFont="1" applyFill="1" applyBorder="1" applyAlignment="1">
      <alignment horizontal="center" vertical="center"/>
    </xf>
    <xf numFmtId="0" fontId="5" fillId="2" borderId="3" xfId="0" applyFont="1" applyFill="1" applyBorder="1" applyAlignment="1">
      <alignment vertical="center"/>
    </xf>
    <xf numFmtId="0" fontId="7" fillId="2" borderId="1" xfId="0" applyFont="1" applyFill="1" applyBorder="1" applyAlignment="1">
      <alignment horizontal="center" vertical="center"/>
    </xf>
    <xf numFmtId="0" fontId="12" fillId="2" borderId="7" xfId="0" applyFont="1" applyFill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/>
    </xf>
    <xf numFmtId="0" fontId="5" fillId="2" borderId="9" xfId="0" applyFont="1" applyFill="1" applyBorder="1" applyAlignment="1">
      <alignment vertical="center"/>
    </xf>
    <xf numFmtId="3" fontId="5" fillId="5" borderId="13" xfId="1" applyNumberFormat="1" applyFont="1" applyFill="1" applyBorder="1" applyAlignment="1">
      <alignment horizontal="center" vertical="center"/>
    </xf>
    <xf numFmtId="3" fontId="5" fillId="5" borderId="11" xfId="1" applyNumberFormat="1" applyFont="1" applyFill="1" applyBorder="1" applyAlignment="1">
      <alignment horizontal="center" vertical="center"/>
    </xf>
    <xf numFmtId="0" fontId="10" fillId="0" borderId="0" xfId="0" applyFont="1" applyAlignment="1">
      <alignment vertical="center"/>
    </xf>
    <xf numFmtId="3" fontId="7" fillId="2" borderId="1" xfId="1" applyNumberFormat="1" applyFont="1" applyFill="1" applyBorder="1" applyAlignment="1">
      <alignment horizontal="center" vertical="center"/>
    </xf>
    <xf numFmtId="3" fontId="7" fillId="2" borderId="3" xfId="1" applyNumberFormat="1" applyFont="1" applyFill="1" applyBorder="1" applyAlignment="1">
      <alignment horizontal="right" vertical="center"/>
    </xf>
    <xf numFmtId="3" fontId="7" fillId="2" borderId="2" xfId="1" applyNumberFormat="1" applyFont="1" applyFill="1" applyBorder="1" applyAlignment="1">
      <alignment horizontal="right" vertical="center"/>
    </xf>
    <xf numFmtId="3" fontId="7" fillId="2" borderId="1" xfId="0" applyNumberFormat="1" applyFont="1" applyFill="1" applyBorder="1" applyAlignment="1">
      <alignment horizontal="center" vertical="center"/>
    </xf>
    <xf numFmtId="3" fontId="7" fillId="2" borderId="9" xfId="0" applyNumberFormat="1" applyFont="1" applyFill="1" applyBorder="1" applyAlignment="1">
      <alignment horizontal="right" vertical="center"/>
    </xf>
    <xf numFmtId="0" fontId="7" fillId="3" borderId="6" xfId="0" applyFont="1" applyFill="1" applyBorder="1" applyAlignment="1">
      <alignment vertical="center"/>
    </xf>
    <xf numFmtId="4" fontId="7" fillId="3" borderId="9" xfId="0" applyNumberFormat="1" applyFont="1" applyFill="1" applyBorder="1" applyAlignment="1">
      <alignment vertical="center"/>
    </xf>
    <xf numFmtId="4" fontId="7" fillId="2" borderId="9" xfId="0" applyNumberFormat="1" applyFont="1" applyFill="1" applyBorder="1" applyAlignment="1">
      <alignment horizontal="right" vertical="center"/>
    </xf>
    <xf numFmtId="4" fontId="7" fillId="3" borderId="9" xfId="0" applyNumberFormat="1" applyFont="1" applyFill="1" applyBorder="1" applyAlignment="1">
      <alignment horizontal="right" vertical="center"/>
    </xf>
    <xf numFmtId="4" fontId="7" fillId="2" borderId="3" xfId="0" applyNumberFormat="1" applyFont="1" applyFill="1" applyBorder="1" applyAlignment="1">
      <alignment horizontal="right" vertical="center"/>
    </xf>
    <xf numFmtId="4" fontId="5" fillId="6" borderId="18" xfId="0" applyNumberFormat="1" applyFont="1" applyFill="1" applyBorder="1" applyAlignment="1">
      <alignment vertical="center"/>
    </xf>
    <xf numFmtId="164" fontId="5" fillId="6" borderId="6" xfId="1" applyFont="1" applyFill="1" applyBorder="1" applyAlignment="1">
      <alignment horizontal="center" vertical="center"/>
    </xf>
    <xf numFmtId="164" fontId="5" fillId="6" borderId="8" xfId="1" applyFont="1" applyFill="1" applyBorder="1" applyAlignment="1">
      <alignment horizontal="right" vertical="center"/>
    </xf>
    <xf numFmtId="0" fontId="5" fillId="6" borderId="6" xfId="0" applyFont="1" applyFill="1" applyBorder="1" applyAlignment="1">
      <alignment vertical="center"/>
    </xf>
    <xf numFmtId="0" fontId="7" fillId="2" borderId="19" xfId="0" applyFont="1" applyFill="1" applyBorder="1" applyAlignment="1">
      <alignment vertical="center"/>
    </xf>
    <xf numFmtId="4" fontId="7" fillId="2" borderId="17" xfId="0" applyNumberFormat="1" applyFont="1" applyFill="1" applyBorder="1" applyAlignment="1">
      <alignment horizontal="right" vertical="center"/>
    </xf>
    <xf numFmtId="0" fontId="5" fillId="2" borderId="20" xfId="0" applyFont="1" applyFill="1" applyBorder="1" applyAlignment="1">
      <alignment vertical="center"/>
    </xf>
    <xf numFmtId="0" fontId="7" fillId="2" borderId="21" xfId="0" applyFont="1" applyFill="1" applyBorder="1" applyAlignment="1">
      <alignment vertical="center"/>
    </xf>
    <xf numFmtId="4" fontId="5" fillId="3" borderId="22" xfId="0" applyNumberFormat="1" applyFont="1" applyFill="1" applyBorder="1" applyAlignment="1">
      <alignment horizontal="right" vertical="center"/>
    </xf>
    <xf numFmtId="0" fontId="5" fillId="6" borderId="6" xfId="0" applyFont="1" applyFill="1" applyBorder="1" applyAlignment="1">
      <alignment horizontal="center" vertical="center"/>
    </xf>
    <xf numFmtId="164" fontId="13" fillId="2" borderId="3" xfId="1" applyFont="1" applyFill="1" applyBorder="1" applyAlignment="1">
      <alignment horizontal="center" vertical="center"/>
    </xf>
    <xf numFmtId="4" fontId="13" fillId="6" borderId="3" xfId="1" applyNumberFormat="1" applyFont="1" applyFill="1" applyBorder="1" applyAlignment="1">
      <alignment horizontal="right" vertical="center"/>
    </xf>
    <xf numFmtId="164" fontId="13" fillId="6" borderId="8" xfId="1" applyFont="1" applyFill="1" applyBorder="1" applyAlignment="1">
      <alignment horizontal="right" vertical="center"/>
    </xf>
    <xf numFmtId="0" fontId="14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165" fontId="15" fillId="0" borderId="0" xfId="0" applyNumberFormat="1" applyFont="1" applyAlignment="1">
      <alignment vertical="center"/>
    </xf>
    <xf numFmtId="3" fontId="5" fillId="6" borderId="0" xfId="1" applyNumberFormat="1" applyFont="1" applyFill="1" applyBorder="1" applyAlignment="1">
      <alignment horizontal="center" vertical="center"/>
    </xf>
    <xf numFmtId="3" fontId="5" fillId="6" borderId="10" xfId="1" applyNumberFormat="1" applyFont="1" applyFill="1" applyBorder="1" applyAlignment="1">
      <alignment horizontal="center" vertical="center"/>
    </xf>
    <xf numFmtId="3" fontId="14" fillId="2" borderId="3" xfId="1" applyNumberFormat="1" applyFont="1" applyFill="1" applyBorder="1" applyAlignment="1">
      <alignment horizontal="right" vertical="center"/>
    </xf>
    <xf numFmtId="0" fontId="7" fillId="2" borderId="13" xfId="0" applyFont="1" applyFill="1" applyBorder="1" applyAlignment="1">
      <alignment vertical="center"/>
    </xf>
    <xf numFmtId="0" fontId="5" fillId="0" borderId="28" xfId="0" applyFont="1" applyBorder="1" applyAlignment="1">
      <alignment vertical="center"/>
    </xf>
    <xf numFmtId="0" fontId="5" fillId="0" borderId="29" xfId="0" applyFont="1" applyBorder="1" applyAlignment="1">
      <alignment vertical="center"/>
    </xf>
    <xf numFmtId="0" fontId="5" fillId="0" borderId="30" xfId="0" applyFont="1" applyBorder="1" applyAlignment="1">
      <alignment vertical="center"/>
    </xf>
    <xf numFmtId="0" fontId="7" fillId="2" borderId="30" xfId="0" applyFont="1" applyFill="1" applyBorder="1" applyAlignment="1">
      <alignment vertical="center"/>
    </xf>
    <xf numFmtId="0" fontId="5" fillId="0" borderId="31" xfId="0" applyFont="1" applyBorder="1" applyAlignment="1">
      <alignment vertical="center"/>
    </xf>
    <xf numFmtId="0" fontId="7" fillId="2" borderId="32" xfId="0" applyFont="1" applyFill="1" applyBorder="1" applyAlignment="1">
      <alignment vertical="center"/>
    </xf>
    <xf numFmtId="0" fontId="5" fillId="0" borderId="9" xfId="0" applyFont="1" applyBorder="1" applyAlignment="1">
      <alignment vertical="center"/>
    </xf>
    <xf numFmtId="3" fontId="7" fillId="2" borderId="2" xfId="1" applyNumberFormat="1" applyFont="1" applyFill="1" applyBorder="1" applyAlignment="1">
      <alignment horizontal="center" vertical="center"/>
    </xf>
    <xf numFmtId="0" fontId="14" fillId="2" borderId="19" xfId="0" applyFont="1" applyFill="1" applyBorder="1" applyAlignment="1">
      <alignment horizontal="left" vertical="center"/>
    </xf>
    <xf numFmtId="0" fontId="14" fillId="2" borderId="36" xfId="0" applyFont="1" applyFill="1" applyBorder="1" applyAlignment="1">
      <alignment horizontal="left" vertical="center"/>
    </xf>
    <xf numFmtId="4" fontId="5" fillId="6" borderId="10" xfId="1" applyNumberFormat="1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  <xf numFmtId="0" fontId="5" fillId="6" borderId="35" xfId="0" applyFont="1" applyFill="1" applyBorder="1" applyAlignment="1">
      <alignment horizontal="center" vertical="center"/>
    </xf>
    <xf numFmtId="0" fontId="7" fillId="2" borderId="35" xfId="0" applyFont="1" applyFill="1" applyBorder="1" applyAlignment="1">
      <alignment vertical="center"/>
    </xf>
    <xf numFmtId="0" fontId="5" fillId="4" borderId="33" xfId="0" applyFont="1" applyFill="1" applyBorder="1" applyAlignment="1">
      <alignment vertical="center"/>
    </xf>
    <xf numFmtId="0" fontId="7" fillId="2" borderId="23" xfId="0" applyFont="1" applyFill="1" applyBorder="1" applyAlignment="1">
      <alignment vertical="center"/>
    </xf>
    <xf numFmtId="0" fontId="7" fillId="2" borderId="34" xfId="0" applyFont="1" applyFill="1" applyBorder="1" applyAlignment="1">
      <alignment vertical="center"/>
    </xf>
    <xf numFmtId="0" fontId="5" fillId="0" borderId="19" xfId="0" applyFont="1" applyBorder="1" applyAlignment="1">
      <alignment vertical="center"/>
    </xf>
    <xf numFmtId="0" fontId="5" fillId="0" borderId="35" xfId="0" applyFont="1" applyBorder="1" applyAlignment="1">
      <alignment vertical="center"/>
    </xf>
    <xf numFmtId="0" fontId="5" fillId="4" borderId="1" xfId="0" applyFont="1" applyFill="1" applyBorder="1" applyAlignment="1">
      <alignment vertical="center"/>
    </xf>
    <xf numFmtId="166" fontId="5" fillId="0" borderId="1" xfId="0" applyNumberFormat="1" applyFont="1" applyBorder="1" applyAlignment="1">
      <alignment horizontal="right" vertical="center"/>
    </xf>
    <xf numFmtId="166" fontId="5" fillId="0" borderId="3" xfId="0" applyNumberFormat="1" applyFont="1" applyBorder="1" applyAlignment="1">
      <alignment horizontal="right" vertical="center"/>
    </xf>
    <xf numFmtId="0" fontId="7" fillId="0" borderId="1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7" fillId="2" borderId="19" xfId="0" applyFont="1" applyFill="1" applyBorder="1" applyAlignment="1">
      <alignment horizontal="left" vertical="center"/>
    </xf>
    <xf numFmtId="0" fontId="7" fillId="2" borderId="36" xfId="0" applyFont="1" applyFill="1" applyBorder="1" applyAlignment="1">
      <alignment horizontal="left" vertical="center"/>
    </xf>
    <xf numFmtId="0" fontId="5" fillId="0" borderId="25" xfId="0" applyFont="1" applyBorder="1" applyAlignment="1">
      <alignment horizontal="left" vertical="center"/>
    </xf>
    <xf numFmtId="0" fontId="5" fillId="0" borderId="16" xfId="0" applyFont="1" applyBorder="1" applyAlignment="1">
      <alignment horizontal="left" vertical="center"/>
    </xf>
    <xf numFmtId="0" fontId="15" fillId="0" borderId="25" xfId="0" applyFont="1" applyBorder="1" applyAlignment="1">
      <alignment horizontal="left" vertical="center"/>
    </xf>
    <xf numFmtId="0" fontId="15" fillId="0" borderId="16" xfId="0" applyFont="1" applyBorder="1" applyAlignment="1">
      <alignment horizontal="left" vertical="center"/>
    </xf>
    <xf numFmtId="0" fontId="5" fillId="0" borderId="23" xfId="0" applyFont="1" applyBorder="1" applyAlignment="1">
      <alignment horizontal="left" vertical="center"/>
    </xf>
    <xf numFmtId="0" fontId="5" fillId="0" borderId="24" xfId="0" applyFont="1" applyBorder="1" applyAlignment="1">
      <alignment horizontal="left" vertical="center"/>
    </xf>
    <xf numFmtId="0" fontId="13" fillId="0" borderId="26" xfId="0" applyFont="1" applyBorder="1" applyAlignment="1">
      <alignment horizontal="left" vertical="center"/>
    </xf>
    <xf numFmtId="0" fontId="13" fillId="0" borderId="27" xfId="0" applyFont="1" applyBorder="1" applyAlignment="1">
      <alignment horizontal="left" vertical="center"/>
    </xf>
    <xf numFmtId="0" fontId="7" fillId="0" borderId="0" xfId="0" applyFont="1" applyAlignment="1">
      <alignment horizontal="center" vertical="center"/>
    </xf>
    <xf numFmtId="166" fontId="5" fillId="0" borderId="9" xfId="0" applyNumberFormat="1" applyFont="1" applyBorder="1" applyAlignment="1">
      <alignment horizontal="right" vertical="center"/>
    </xf>
    <xf numFmtId="0" fontId="5" fillId="0" borderId="1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14" fillId="2" borderId="19" xfId="0" applyFont="1" applyFill="1" applyBorder="1" applyAlignment="1">
      <alignment horizontal="left" vertical="center"/>
    </xf>
    <xf numFmtId="0" fontId="14" fillId="2" borderId="36" xfId="0" applyFont="1" applyFill="1" applyBorder="1" applyAlignment="1">
      <alignment horizontal="left" vertical="center"/>
    </xf>
    <xf numFmtId="0" fontId="7" fillId="2" borderId="23" xfId="0" applyFont="1" applyFill="1" applyBorder="1" applyAlignment="1">
      <alignment horizontal="left" vertical="center" wrapText="1"/>
    </xf>
    <xf numFmtId="0" fontId="7" fillId="2" borderId="24" xfId="0" applyFont="1" applyFill="1" applyBorder="1" applyAlignment="1">
      <alignment horizontal="left" vertical="center" wrapText="1"/>
    </xf>
    <xf numFmtId="0" fontId="16" fillId="0" borderId="26" xfId="0" applyFont="1" applyBorder="1" applyAlignment="1">
      <alignment horizontal="left"/>
    </xf>
    <xf numFmtId="0" fontId="16" fillId="0" borderId="27" xfId="0" applyFont="1" applyBorder="1" applyAlignment="1">
      <alignment horizontal="left"/>
    </xf>
    <xf numFmtId="0" fontId="7" fillId="0" borderId="12" xfId="0" applyFont="1" applyBorder="1" applyAlignment="1">
      <alignment horizontal="center" vertical="center"/>
    </xf>
  </cellXfs>
  <cellStyles count="2">
    <cellStyle name="K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1.xml"/><Relationship Id="rId5" Type="http://schemas.openxmlformats.org/officeDocument/2006/relationships/theme" Target="theme/theme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microsoft.com/office/2017/10/relationships/person" Target="persons/person.xml"/></Relationships>
</file>

<file path=xl/documenttasks/documenttask1.xml><?xml version="1.0" encoding="utf-8"?>
<Tasks xmlns="http://schemas.microsoft.com/office/tasks/2019/documenttasks">
  <Task id="{B49CCD4C-F0E7-4911-B845-92302565FE93}">
    <Anchor>
      <Comment id="{E13CDE26-B8A1-4F10-89E1-5C41EA6D5580}"/>
    </Anchor>
    <History>
      <Event time="2025-09-12T11:25:10.16" id="{07D94BB9-B3A8-488B-8EDF-3C51B4124E55}">
        <Attribution userId="S::thch@eriksholm.com::2b684d1c-dc58-4bd9-91f2-418519fa38aa" userName="Thomas Ulrich Christiansen (THCH)" userProvider="AD"/>
        <Anchor>
          <Comment id="{E13CDE26-B8A1-4F10-89E1-5C41EA6D5580}"/>
        </Anchor>
        <Create/>
      </Event>
      <Event time="2025-09-12T11:25:10.16" id="{50859F96-A14A-4167-997F-82519A6BA3D6}">
        <Attribution userId="S::thch@eriksholm.com::2b684d1c-dc58-4bd9-91f2-418519fa38aa" userName="Thomas Ulrich Christiansen (THCH)" userProvider="AD"/>
        <Anchor>
          <Comment id="{E13CDE26-B8A1-4F10-89E1-5C41EA6D5580}"/>
        </Anchor>
        <Assign userId="S::jnnf@eriksholm.com::9c1ff722-98f1-4bfc-9d14-6a7de08bb539" userName="Joan Langhoff (JNNF)" userProvider="AD"/>
      </Event>
      <Event time="2025-09-12T11:25:10.16" id="{F7D45B5B-A64C-4173-9C07-8887D0F5CAB1}">
        <Attribution userId="S::thch@eriksholm.com::2b684d1c-dc58-4bd9-91f2-418519fa38aa" userName="Thomas Ulrich Christiansen (THCH)" userProvider="AD"/>
        <Anchor>
          <Comment id="{E13CDE26-B8A1-4F10-89E1-5C41EA6D5580}"/>
        </Anchor>
        <SetTitle title="@Joan Langhoff (JNNF) Kan vi ændre så supplementet beregnes pr. år. Så man kan udbetale det løbende? Gælder både EXAMPLE og det &quot;rigtige&quot; ark :-)"/>
      </Event>
    </History>
  </Task>
</Task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276225</xdr:colOff>
      <xdr:row>0</xdr:row>
      <xdr:rowOff>142875</xdr:rowOff>
    </xdr:from>
    <xdr:to>
      <xdr:col>12</xdr:col>
      <xdr:colOff>447675</xdr:colOff>
      <xdr:row>33</xdr:row>
      <xdr:rowOff>28575</xdr:rowOff>
    </xdr:to>
    <xdr:sp macro="" textlink="">
      <xdr:nvSpPr>
        <xdr:cNvPr id="6" name="Tekstfelt 1">
          <a:extLst>
            <a:ext uri="{FF2B5EF4-FFF2-40B4-BE49-F238E27FC236}">
              <a16:creationId xmlns:a16="http://schemas.microsoft.com/office/drawing/2014/main" id="{D2EB8986-9A19-B70B-DBF1-78CD826EFCFC}"/>
            </a:ext>
          </a:extLst>
        </xdr:cNvPr>
        <xdr:cNvSpPr txBox="1"/>
      </xdr:nvSpPr>
      <xdr:spPr>
        <a:xfrm>
          <a:off x="276225" y="142875"/>
          <a:ext cx="7486650" cy="61722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txBody>
        <a:bodyPr spcFirstLastPara="0" vertOverflow="clip" horzOverflow="clip" wrap="square" lIns="91440" tIns="45720" rIns="91440" bIns="45720" rtlCol="0" anchor="t">
          <a:noAutofit/>
        </a:bodyPr>
        <a:lstStyle/>
        <a:p>
          <a:pPr marL="0" indent="0" algn="l"/>
          <a:r>
            <a:rPr lang="en-US" sz="1100" b="1">
              <a:latin typeface="+mn-lt"/>
              <a:ea typeface="+mn-lt"/>
              <a:cs typeface="+mn-lt"/>
            </a:rPr>
            <a:t>Introduction to budget template</a:t>
          </a:r>
          <a:endParaRPr lang="en-US" sz="1100" b="1" i="0" u="none" strike="noStrike">
            <a:solidFill>
              <a:srgbClr val="000000"/>
            </a:solidFill>
            <a:latin typeface="+mn-lt"/>
            <a:ea typeface="+mn-lt"/>
            <a:cs typeface="+mn-lt"/>
          </a:endParaRPr>
        </a:p>
        <a:p>
          <a:pPr marL="0" indent="0" algn="l"/>
          <a:endParaRPr lang="en-US" sz="1100" b="1" i="0" u="none" strike="noStrike">
            <a:solidFill>
              <a:srgbClr val="000000"/>
            </a:solidFill>
            <a:latin typeface="+mn-lt"/>
            <a:ea typeface="+mn-lt"/>
            <a:cs typeface="+mn-lt"/>
          </a:endParaRPr>
        </a:p>
        <a:p>
          <a:pPr marL="0" indent="0" algn="l"/>
          <a:r>
            <a:rPr lang="en-US" sz="1100" b="1">
              <a:latin typeface="+mn-lt"/>
              <a:ea typeface="+mn-lt"/>
              <a:cs typeface="+mn-lt"/>
            </a:rPr>
            <a:t>Budget templa</a:t>
          </a:r>
          <a:r>
            <a:rPr lang="en-US" sz="1100" b="1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te</a:t>
          </a:r>
          <a:endParaRPr lang="en-US" sz="1100">
            <a:latin typeface="+mn-lt"/>
            <a:ea typeface="+mn-lt"/>
            <a:cs typeface="+mn-lt"/>
          </a:endParaRPr>
        </a:p>
        <a:p>
          <a:pPr marL="0" indent="0" algn="l"/>
          <a:r>
            <a:rPr lang="en-US" sz="1100">
              <a:latin typeface="+mn-lt"/>
              <a:ea typeface="+mn-lt"/>
              <a:cs typeface="+mn-lt"/>
            </a:rPr>
            <a:t>This file consists of four sheets: </a:t>
          </a:r>
          <a:endParaRPr lang="en-US" sz="1100" b="0" i="0" u="none" strike="noStrike">
            <a:solidFill>
              <a:srgbClr val="000000"/>
            </a:solidFill>
            <a:latin typeface="Aptos Narrow" panose="020B0004020202020204" pitchFamily="34" charset="0"/>
          </a:endParaRPr>
        </a:p>
        <a:p>
          <a:pPr marL="0" indent="0" algn="l"/>
          <a:endParaRPr lang="en-US" sz="1100" b="0" i="0" u="none" strike="noStrike">
            <a:solidFill>
              <a:srgbClr val="000000"/>
            </a:solidFill>
            <a:latin typeface="Aptos Narrow" panose="020B0004020202020204" pitchFamily="34" charset="0"/>
          </a:endParaRPr>
        </a:p>
        <a:p>
          <a:pPr marL="0" indent="0" algn="l"/>
          <a:r>
            <a:rPr lang="en-US" sz="11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1. </a:t>
          </a:r>
          <a:r>
            <a:rPr lang="en-US" sz="1100">
              <a:latin typeface="+mn-lt"/>
              <a:ea typeface="+mn-lt"/>
              <a:cs typeface="+mn-lt"/>
            </a:rPr>
            <a:t>Summary &amp; Budget – </a:t>
          </a:r>
          <a:r>
            <a:rPr lang="en-US" sz="1100" b="1">
              <a:solidFill>
                <a:srgbClr val="FF0000"/>
              </a:solidFill>
              <a:latin typeface="+mn-lt"/>
              <a:ea typeface="+mn-lt"/>
              <a:cs typeface="+mn-lt"/>
            </a:rPr>
            <a:t>for the applicant to enter budget data </a:t>
          </a:r>
          <a:endParaRPr lang="en-US" sz="1100" b="0" i="0" u="none" strike="noStrike">
            <a:solidFill>
              <a:srgbClr val="000000"/>
            </a:solidFill>
            <a:latin typeface="Aptos Narrow" panose="020B0004020202020204" pitchFamily="34" charset="0"/>
          </a:endParaRPr>
        </a:p>
        <a:p>
          <a:pPr marL="0" marR="0" indent="0" algn="l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r>
            <a:rPr lang="en-US" sz="11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    - Please fill in relevant data in the light blue cells in columns I through W. </a:t>
          </a:r>
        </a:p>
        <a:p>
          <a:pPr marL="0" marR="0" indent="0" algn="l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r>
            <a:rPr lang="en-US" sz="11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    - </a:t>
          </a:r>
          <a:r>
            <a:rPr lang="en-US" sz="1100">
              <a:latin typeface="+mn-lt"/>
              <a:ea typeface="+mn-lt"/>
              <a:cs typeface="+mn-lt"/>
            </a:rPr>
            <a:t>Please note that the “Summary” columns A to E </a:t>
          </a:r>
          <a:r>
            <a:rPr lang="en-US" sz="11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are</a:t>
          </a:r>
          <a:r>
            <a:rPr lang="en-US" sz="1100">
              <a:latin typeface="+mn-lt"/>
              <a:ea typeface="+mn-lt"/>
              <a:cs typeface="+mn-lt"/>
            </a:rPr>
            <a:t> filled out </a:t>
          </a:r>
          <a:r>
            <a:rPr lang="en-US" sz="11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automatically </a:t>
          </a:r>
          <a:r>
            <a:rPr lang="en-US" sz="1100">
              <a:latin typeface="+mn-lt"/>
              <a:ea typeface="+mn-lt"/>
              <a:cs typeface="+mn-lt"/>
            </a:rPr>
            <a:t> bas</a:t>
          </a:r>
          <a:r>
            <a:rPr lang="en-US" sz="11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ed</a:t>
          </a:r>
          <a:r>
            <a:rPr lang="en-US" sz="1100">
              <a:latin typeface="+mn-lt"/>
              <a:ea typeface="+mn-lt"/>
              <a:cs typeface="+mn-lt"/>
            </a:rPr>
            <a:t> o</a:t>
          </a:r>
          <a:r>
            <a:rPr lang="en-US" sz="11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n the</a:t>
          </a:r>
          <a:r>
            <a:rPr lang="en-US" sz="1100">
              <a:latin typeface="+mn-lt"/>
              <a:ea typeface="+mn-lt"/>
              <a:cs typeface="+mn-lt"/>
            </a:rPr>
            <a:t> data entered</a:t>
          </a:r>
          <a:r>
            <a:rPr lang="en-US" sz="11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.</a:t>
          </a:r>
        </a:p>
        <a:p>
          <a:pPr marL="0" indent="0" algn="l"/>
          <a:r>
            <a:rPr lang="en-US" sz="11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    - </a:t>
          </a:r>
          <a:r>
            <a:rPr lang="en-US" sz="1100">
              <a:latin typeface="+mn-lt"/>
              <a:ea typeface="+mn-lt"/>
              <a:cs typeface="+mn-lt"/>
            </a:rPr>
            <a:t>The data from each of the cells under “Summary” is required when entering the data in WDF-portal. </a:t>
          </a:r>
          <a:endParaRPr lang="en-US" sz="1100" b="0" i="0" u="none" strike="noStrike">
            <a:solidFill>
              <a:srgbClr val="000000"/>
            </a:solidFill>
            <a:latin typeface="Aptos Narrow" panose="020B0004020202020204" pitchFamily="34" charset="0"/>
          </a:endParaRPr>
        </a:p>
        <a:p>
          <a:pPr marL="0" indent="0" algn="l"/>
          <a:r>
            <a:rPr lang="en-US" sz="11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    - </a:t>
          </a:r>
          <a:r>
            <a:rPr lang="en-US" sz="1100">
              <a:latin typeface="+mn-lt"/>
              <a:ea typeface="+mn-lt"/>
              <a:cs typeface="+mn-lt"/>
            </a:rPr>
            <a:t>Please copy the amounts exactly</a:t>
          </a:r>
          <a:r>
            <a:rPr lang="en-US" sz="11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 from the Excel sheet to the corresponding box in the WDF application portal.</a:t>
          </a:r>
        </a:p>
        <a:p>
          <a:pPr marL="0" indent="0" algn="l"/>
          <a:endParaRPr lang="en-US" sz="1100" b="0" i="0" u="none" strike="noStrike">
            <a:solidFill>
              <a:srgbClr val="000000"/>
            </a:solidFill>
            <a:latin typeface="Aptos Narrow" panose="020B0004020202020204" pitchFamily="34" charset="0"/>
          </a:endParaRPr>
        </a:p>
        <a:p>
          <a:pPr marL="0" indent="0" algn="l"/>
          <a:endParaRPr lang="en-US" sz="1100" b="0" i="0" u="none" strike="noStrike">
            <a:solidFill>
              <a:srgbClr val="000000"/>
            </a:solidFill>
            <a:latin typeface="Aptos Narrow" panose="020B0004020202020204" pitchFamily="34" charset="0"/>
          </a:endParaRPr>
        </a:p>
        <a:p>
          <a:pPr marL="0" indent="0" algn="l"/>
          <a:r>
            <a:rPr lang="en-US" sz="11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2. </a:t>
          </a:r>
          <a:r>
            <a:rPr lang="en-US" sz="1100">
              <a:latin typeface="+mn-lt"/>
              <a:ea typeface="+mn-lt"/>
              <a:cs typeface="+mn-lt"/>
            </a:rPr>
            <a:t>EXAMPLE Summary &amp; Budget – </a:t>
          </a:r>
          <a:r>
            <a:rPr lang="en-US" sz="1100" b="1">
              <a:solidFill>
                <a:srgbClr val="FF0000"/>
              </a:solidFill>
              <a:latin typeface="+mn-lt"/>
              <a:ea typeface="+mn-lt"/>
              <a:cs typeface="+mn-lt"/>
            </a:rPr>
            <a:t>includes a sample budget</a:t>
          </a:r>
          <a:endParaRPr lang="en-US" sz="1100" b="0" i="0" u="none" strike="noStrike">
            <a:solidFill>
              <a:srgbClr val="000000"/>
            </a:solidFill>
            <a:latin typeface="Aptos Narrow" panose="020B0004020202020204" pitchFamily="34" charset="0"/>
          </a:endParaRPr>
        </a:p>
        <a:p>
          <a:pPr marL="0" indent="0" algn="l"/>
          <a:r>
            <a:rPr lang="en-US" sz="11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    - </a:t>
          </a:r>
          <a:r>
            <a:rPr lang="en-US" sz="1100">
              <a:latin typeface="+mn-lt"/>
              <a:ea typeface="+mn-lt"/>
              <a:cs typeface="+mn-lt"/>
            </a:rPr>
            <a:t>The cells match one-to-one the cells in the “Summary &amp; Budget” sheet</a:t>
          </a:r>
          <a:endParaRPr lang="en-US" sz="1100" b="0" i="0" u="none" strike="noStrike">
            <a:solidFill>
              <a:srgbClr val="000000"/>
            </a:solidFill>
            <a:latin typeface="Aptos Narrow" panose="020B0004020202020204" pitchFamily="34" charset="0"/>
          </a:endParaRPr>
        </a:p>
        <a:p>
          <a:pPr marL="0" indent="0" algn="l"/>
          <a:r>
            <a:rPr lang="en-US" sz="11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    - E</a:t>
          </a:r>
          <a:r>
            <a:rPr lang="en-US" sz="1100">
              <a:latin typeface="+mn-lt"/>
              <a:ea typeface="+mn-lt"/>
              <a:cs typeface="+mn-lt"/>
            </a:rPr>
            <a:t>xplanations for individual cells can be found as Excel “notes”</a:t>
          </a:r>
          <a:r>
            <a:rPr lang="en-US" sz="11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 - text appears when your mouse hovers over the fields</a:t>
          </a:r>
        </a:p>
        <a:p>
          <a:pPr marL="0" indent="0" algn="l"/>
          <a:endParaRPr lang="en-US" sz="1100" b="0" i="0" u="none" strike="noStrike">
            <a:solidFill>
              <a:srgbClr val="000000"/>
            </a:solidFill>
            <a:latin typeface="Aptos Narrow" panose="020B0004020202020204" pitchFamily="34" charset="0"/>
          </a:endParaRPr>
        </a:p>
        <a:p>
          <a:pPr marL="0" indent="0" algn="l"/>
          <a:r>
            <a:rPr lang="en-US" sz="11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3. </a:t>
          </a:r>
          <a:r>
            <a:rPr lang="en-US" sz="1100">
              <a:latin typeface="+mn-lt"/>
              <a:ea typeface="+mn-lt"/>
              <a:cs typeface="+mn-lt"/>
            </a:rPr>
            <a:t>Intro – THIS SHEET: provides</a:t>
          </a:r>
          <a:r>
            <a:rPr lang="en-US" sz="11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 an </a:t>
          </a:r>
          <a:r>
            <a:rPr lang="en-US" sz="1100">
              <a:latin typeface="+mn-lt"/>
              <a:ea typeface="+mn-lt"/>
              <a:cs typeface="+mn-lt"/>
            </a:rPr>
            <a:t>introduction on how to use the template </a:t>
          </a:r>
          <a:endParaRPr lang="en-US" sz="1100" b="0" i="0" u="none" strike="noStrike">
            <a:solidFill>
              <a:srgbClr val="000000"/>
            </a:solidFill>
            <a:latin typeface="Aptos Narrow" panose="020B0004020202020204" pitchFamily="34" charset="0"/>
          </a:endParaRPr>
        </a:p>
        <a:p>
          <a:pPr marL="0" indent="0" algn="l"/>
          <a:endParaRPr lang="en-US" sz="1100" b="0" i="0" u="none" strike="noStrike">
            <a:solidFill>
              <a:srgbClr val="000000"/>
            </a:solidFill>
            <a:latin typeface="Aptos Narrow" panose="020B0004020202020204" pitchFamily="34" charset="0"/>
          </a:endParaRPr>
        </a:p>
        <a:p>
          <a:pPr marL="0" indent="0" algn="l"/>
          <a:r>
            <a:rPr lang="en-US" sz="11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4. </a:t>
          </a:r>
          <a:r>
            <a:rPr lang="en-US" sz="1100">
              <a:latin typeface="+mn-lt"/>
              <a:ea typeface="+mn-lt"/>
              <a:cs typeface="+mn-lt"/>
            </a:rPr>
            <a:t>Q&amp;A – answers to common questions from new users</a:t>
          </a:r>
          <a:endParaRPr lang="en-US" sz="1100" b="1" i="0" u="none" strike="noStrike">
            <a:solidFill>
              <a:srgbClr val="000000"/>
            </a:solidFill>
            <a:latin typeface="Aptos Narrow" panose="020B0004020202020204" pitchFamily="34" charset="0"/>
          </a:endParaRPr>
        </a:p>
        <a:p>
          <a:pPr marL="0" marR="0" indent="0" algn="l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endParaRPr lang="en-US" sz="1100" b="1" i="0" u="none" strike="noStrike">
            <a:solidFill>
              <a:srgbClr val="000000"/>
            </a:solidFill>
            <a:latin typeface="Aptos Narrow" panose="020B0004020202020204" pitchFamily="34" charset="0"/>
          </a:endParaRPr>
        </a:p>
        <a:p>
          <a:pPr marL="0" marR="0" indent="0" algn="l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r>
            <a:rPr lang="en-US" sz="1100" b="1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How to use the budget template:</a:t>
          </a:r>
          <a:endParaRPr lang="en-US" sz="1100" b="0" i="0" u="none" strike="noStrike">
            <a:solidFill>
              <a:srgbClr val="000000"/>
            </a:solidFill>
            <a:latin typeface="Aptos Narrow" panose="020B0004020202020204" pitchFamily="34" charset="0"/>
          </a:endParaRPr>
        </a:p>
        <a:p>
          <a:pPr marL="0" marR="0" indent="0" algn="l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r>
            <a:rPr lang="en-US" sz="11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The present budget template is to provide WDF with relevant information for making a decision on the funding applied for.</a:t>
          </a:r>
        </a:p>
        <a:p>
          <a:pPr marL="0" marR="0" indent="0" algn="l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r>
            <a:rPr lang="en-US" sz="11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As an applicant please consider this "a form to fill in". </a:t>
          </a:r>
        </a:p>
        <a:p>
          <a:pPr marL="0" marR="0" indent="0" algn="l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r>
            <a:rPr lang="en-US" sz="11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If the project is complex, it may be beneficial to precalculate the data elsewhere before filling in this sheet.</a:t>
          </a:r>
          <a:endParaRPr lang="en-US" sz="1100" b="1" i="0" u="none" strike="noStrike">
            <a:solidFill>
              <a:srgbClr val="000000"/>
            </a:solidFill>
            <a:latin typeface="Aptos Narrow" panose="020B0004020202020204" pitchFamily="34" charset="0"/>
          </a:endParaRPr>
        </a:p>
        <a:p>
          <a:pPr marL="0" marR="0" indent="0" algn="l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endParaRPr lang="en-US" sz="1100" b="1" i="0" u="none" strike="noStrike">
            <a:solidFill>
              <a:srgbClr val="000000"/>
            </a:solidFill>
            <a:latin typeface="Aptos Narrow" panose="020B0004020202020204" pitchFamily="34" charset="0"/>
          </a:endParaRPr>
        </a:p>
        <a:p>
          <a:pPr marL="0" marR="0" indent="0" algn="l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r>
            <a:rPr lang="en-US" sz="1100" b="1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NOTE:</a:t>
          </a:r>
          <a:r>
            <a:rPr lang="en-US" sz="11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 There is no place to apply for overhead in the budget template. </a:t>
          </a:r>
        </a:p>
        <a:p>
          <a:pPr marL="0" marR="0" indent="0" algn="l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r>
            <a:rPr lang="en-US" sz="11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This is because overhead is replaced by a so-called "Supplement".</a:t>
          </a:r>
        </a:p>
        <a:p>
          <a:pPr marL="0" marR="0" indent="0" algn="l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r>
            <a:rPr lang="en-US" sz="11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The supplement is calculated based on the full-time equivalent (FTE) academic staff requested.</a:t>
          </a:r>
        </a:p>
        <a:p>
          <a:pPr marL="0" marR="0" indent="0" algn="l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r>
            <a:rPr lang="en-US" sz="11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The supplement is calculated automatically by the budget template based on the supplied data.</a:t>
          </a:r>
        </a:p>
        <a:p>
          <a:pPr marL="0" marR="0" indent="0" algn="l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r>
            <a:rPr lang="en-US" sz="11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For example, if two person-years of academic staff is applied for, the supplement will be 2 x the supplement amount.</a:t>
          </a:r>
        </a:p>
        <a:p>
          <a:pPr marL="0" marR="0" indent="0" algn="l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r>
            <a:rPr lang="en-US" sz="11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The supplement amount for a project involving lab facilities is DKK 250,000 per FTE-year. So DKK 500,000 in the example.</a:t>
          </a:r>
        </a:p>
        <a:p>
          <a:pPr marL="0" marR="0" indent="0" algn="l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r>
            <a:rPr lang="en-US" sz="11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For non-lab based projects the supplement is DKK 200,000 per FTE-year. So DKK 400,000 in the example.</a:t>
          </a:r>
        </a:p>
        <a:p>
          <a:pPr marL="0" marR="0" indent="0" algn="l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r>
            <a:rPr lang="en-US" sz="11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It is not possible to apply for standard IT equipment (like laptops) since it is considered to be covered by the supplement. </a:t>
          </a:r>
        </a:p>
        <a:p>
          <a:pPr marL="0" marR="0" indent="0" algn="l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r>
            <a:rPr lang="en-US" sz="11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If the hosting institution requires overhead, please consider the supplement overhead.</a:t>
          </a:r>
        </a:p>
      </xdr:txBody>
    </xdr:sp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Joan Langhoff (JNNF)" id="{391ADED2-BF7B-47F0-B61B-38F7BFE2FB64}" userId="jnnf@eriksholm.com" providerId="PeoplePicker"/>
  <person displayName="Thomas Ulrich Christiansen (THCH)" id="{7E5CEBA1-009C-41B7-8EC1-4DB02BB5E816}" userId="S::thch@eriksholm.com::2b684d1c-dc58-4bd9-91f2-418519fa38aa" providerId="AD"/>
</personList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H14" dT="2025-09-12T11:25:10.23" personId="{7E5CEBA1-009C-41B7-8EC1-4DB02BB5E816}" id="{E13CDE26-B8A1-4F10-89E1-5C41EA6D5580}">
    <text>@Joan Langhoff (JNNF) 
Kan vi ændre så supplementet beregnes pr. år. Så man kan udbetale det løbende? Gælder både EXAMPLE og det "rigtige" ark :-)</text>
    <mentions>
      <mention mentionpersonId="{391ADED2-BF7B-47F0-B61B-38F7BFE2FB64}" mentionId="{9FE571F9-2275-4D4F-89A8-E9A3DA364F6F}" startIndex="0" length="21"/>
    </mentions>
  </threadedComment>
</ThreadedComments>
</file>

<file path=xl/worksheets/_rels/sheet2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Relationship Id="rId4" Type="http://schemas.microsoft.com/office/2019/04/relationships/documenttask" Target="../documenttasks/documenttask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D1992A-4215-42B4-A5E1-DFEEB2908724}">
  <dimension ref="A1:AD118"/>
  <sheetViews>
    <sheetView tabSelected="1" zoomScaleNormal="100" workbookViewId="0">
      <selection activeCell="B1" sqref="B1"/>
    </sheetView>
  </sheetViews>
  <sheetFormatPr defaultRowHeight="15"/>
  <cols>
    <col min="1" max="1" width="3.5703125" style="1" customWidth="1"/>
    <col min="2" max="2" width="9.140625" style="1"/>
    <col min="3" max="3" width="61.42578125" style="1" bestFit="1" customWidth="1"/>
    <col min="4" max="4" width="17.42578125" style="1" bestFit="1" customWidth="1"/>
    <col min="5" max="5" width="14.28515625" style="1" bestFit="1" customWidth="1"/>
    <col min="6" max="7" width="9.140625" style="1"/>
    <col min="8" max="8" width="55.140625" style="2" bestFit="1" customWidth="1"/>
    <col min="9" max="9" width="10.28515625" style="2" customWidth="1"/>
    <col min="10" max="10" width="10.7109375" style="2" customWidth="1"/>
    <col min="11" max="11" width="15" style="2" customWidth="1"/>
    <col min="12" max="12" width="10.7109375" style="2" customWidth="1"/>
    <col min="13" max="13" width="12.7109375" style="2" customWidth="1"/>
    <col min="14" max="14" width="10.7109375" style="2" customWidth="1"/>
    <col min="15" max="15" width="12.7109375" style="2" customWidth="1"/>
    <col min="16" max="16" width="10.7109375" style="2" customWidth="1"/>
    <col min="17" max="17" width="12.7109375" style="2" customWidth="1"/>
    <col min="18" max="18" width="10.7109375" style="2" customWidth="1"/>
    <col min="19" max="19" width="12.7109375" style="1" customWidth="1"/>
    <col min="20" max="20" width="10.7109375" style="1" customWidth="1"/>
    <col min="21" max="21" width="12.7109375" style="1" customWidth="1"/>
    <col min="22" max="22" width="10.7109375" style="1" customWidth="1"/>
    <col min="23" max="23" width="12.7109375" style="1" customWidth="1"/>
    <col min="24" max="24" width="7.85546875" style="1" bestFit="1" customWidth="1"/>
    <col min="25" max="25" width="12.7109375" style="1" customWidth="1"/>
    <col min="26" max="16384" width="9.140625" style="1"/>
  </cols>
  <sheetData>
    <row r="1" spans="1:30">
      <c r="A1" s="6"/>
      <c r="B1" s="119" t="s">
        <v>0</v>
      </c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</row>
    <row r="2" spans="1:30">
      <c r="A2" s="6"/>
      <c r="B2" s="6"/>
      <c r="C2" s="6"/>
      <c r="D2" s="6"/>
      <c r="E2" s="6"/>
      <c r="F2" s="6"/>
      <c r="G2" s="6"/>
      <c r="H2" s="6" t="s">
        <v>1</v>
      </c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</row>
    <row r="3" spans="1:30">
      <c r="A3" s="6"/>
      <c r="B3" s="6"/>
      <c r="C3" s="6"/>
      <c r="D3" s="6"/>
      <c r="E3" s="6"/>
      <c r="F3" s="6"/>
      <c r="G3" s="6"/>
      <c r="H3" s="8" t="s">
        <v>2</v>
      </c>
      <c r="I3" s="8"/>
      <c r="J3" s="162" t="s">
        <v>3</v>
      </c>
      <c r="K3" s="162"/>
      <c r="L3" s="162" t="s">
        <v>4</v>
      </c>
      <c r="M3" s="162"/>
      <c r="N3" s="162" t="s">
        <v>5</v>
      </c>
      <c r="O3" s="162"/>
      <c r="P3" s="162" t="s">
        <v>6</v>
      </c>
      <c r="Q3" s="162"/>
      <c r="R3" s="162" t="s">
        <v>7</v>
      </c>
      <c r="S3" s="162"/>
      <c r="T3" s="162" t="s">
        <v>8</v>
      </c>
      <c r="U3" s="162"/>
      <c r="V3" s="162" t="s">
        <v>9</v>
      </c>
      <c r="W3" s="162"/>
      <c r="X3" s="162" t="s">
        <v>10</v>
      </c>
      <c r="Y3" s="162"/>
    </row>
    <row r="4" spans="1:30">
      <c r="A4" s="6"/>
      <c r="B4" s="70" t="s">
        <v>11</v>
      </c>
      <c r="C4" s="6" t="s">
        <v>12</v>
      </c>
      <c r="D4" s="6"/>
      <c r="E4" s="6"/>
      <c r="F4" s="6"/>
      <c r="G4" s="6"/>
      <c r="H4" s="152" t="s">
        <v>13</v>
      </c>
      <c r="I4" s="153"/>
      <c r="J4" s="13" t="s">
        <v>14</v>
      </c>
      <c r="K4" s="12" t="s">
        <v>15</v>
      </c>
      <c r="L4" s="11" t="s">
        <v>14</v>
      </c>
      <c r="M4" s="12" t="s">
        <v>15</v>
      </c>
      <c r="N4" s="11" t="s">
        <v>14</v>
      </c>
      <c r="O4" s="12" t="s">
        <v>15</v>
      </c>
      <c r="P4" s="11" t="s">
        <v>14</v>
      </c>
      <c r="Q4" s="12" t="s">
        <v>15</v>
      </c>
      <c r="R4" s="11" t="s">
        <v>14</v>
      </c>
      <c r="S4" s="13" t="s">
        <v>15</v>
      </c>
      <c r="T4" s="11" t="s">
        <v>14</v>
      </c>
      <c r="U4" s="12" t="s">
        <v>15</v>
      </c>
      <c r="V4" s="11" t="s">
        <v>14</v>
      </c>
      <c r="W4" s="12" t="s">
        <v>15</v>
      </c>
      <c r="X4" s="11" t="s">
        <v>14</v>
      </c>
      <c r="Y4" s="12" t="s">
        <v>15</v>
      </c>
    </row>
    <row r="5" spans="1:30">
      <c r="A5" s="6"/>
      <c r="B5" s="6"/>
      <c r="C5" s="6"/>
      <c r="D5" s="6"/>
      <c r="E5" s="6"/>
      <c r="F5" s="6"/>
      <c r="G5" s="6"/>
      <c r="H5" s="158" t="s">
        <v>16</v>
      </c>
      <c r="I5" s="159"/>
      <c r="J5" s="123"/>
      <c r="K5" s="17"/>
      <c r="L5" s="19"/>
      <c r="M5" s="17"/>
      <c r="N5" s="19"/>
      <c r="O5" s="17"/>
      <c r="P5" s="19"/>
      <c r="Q5" s="17"/>
      <c r="R5" s="19"/>
      <c r="S5" s="18"/>
      <c r="T5" s="19"/>
      <c r="U5" s="17"/>
      <c r="V5" s="19"/>
      <c r="W5" s="18"/>
      <c r="X5" s="93">
        <f>SUMIF($J$4:$W$4,$X$4,J5:W5)</f>
        <v>0</v>
      </c>
      <c r="Y5" s="21">
        <f>SUMIF($J$4:$W$4,$Y$4,J5:X5)</f>
        <v>0</v>
      </c>
      <c r="Z5" s="2"/>
    </row>
    <row r="6" spans="1:30">
      <c r="A6" s="6"/>
      <c r="B6" s="6"/>
      <c r="C6" s="6" t="s">
        <v>17</v>
      </c>
      <c r="D6" s="6"/>
      <c r="E6" s="6"/>
      <c r="F6" s="6"/>
      <c r="G6" s="6"/>
      <c r="H6" s="154" t="s">
        <v>18</v>
      </c>
      <c r="I6" s="155"/>
      <c r="J6" s="122"/>
      <c r="K6" s="27"/>
      <c r="L6" s="29"/>
      <c r="M6" s="27"/>
      <c r="N6" s="29"/>
      <c r="O6" s="27"/>
      <c r="P6" s="29"/>
      <c r="Q6" s="27"/>
      <c r="R6" s="29"/>
      <c r="S6" s="28"/>
      <c r="T6" s="29"/>
      <c r="U6" s="27"/>
      <c r="V6" s="29"/>
      <c r="W6" s="28"/>
      <c r="X6" s="94">
        <f>SUMIF($J$4:$W$4,$X$4,J6:W6)</f>
        <v>0</v>
      </c>
      <c r="Y6" s="31">
        <f>SUMIF($J$4:$W$4,$Y$4,J6:X6)</f>
        <v>0</v>
      </c>
      <c r="Z6" s="2"/>
    </row>
    <row r="7" spans="1:30">
      <c r="A7" s="6"/>
      <c r="B7" s="6"/>
      <c r="C7" s="6"/>
      <c r="D7" s="32"/>
      <c r="E7" s="33" t="s">
        <v>19</v>
      </c>
      <c r="F7" s="6"/>
      <c r="G7" s="6"/>
      <c r="H7" s="156" t="s">
        <v>20</v>
      </c>
      <c r="I7" s="157"/>
      <c r="J7" s="122"/>
      <c r="K7" s="27"/>
      <c r="L7" s="29"/>
      <c r="M7" s="27"/>
      <c r="N7" s="29"/>
      <c r="O7" s="27"/>
      <c r="P7" s="29"/>
      <c r="Q7" s="27"/>
      <c r="R7" s="29"/>
      <c r="S7" s="28"/>
      <c r="T7" s="29"/>
      <c r="U7" s="27"/>
      <c r="V7" s="29"/>
      <c r="W7" s="28"/>
      <c r="X7" s="94">
        <f>SUMIF($J$4:$W$4,$X$4,J7:W7)</f>
        <v>0</v>
      </c>
      <c r="Y7" s="31">
        <f>SUMIF($J$4:$W$4,$Y$4,J7:X7)</f>
        <v>0</v>
      </c>
      <c r="Z7" s="2"/>
    </row>
    <row r="8" spans="1:30">
      <c r="A8" s="6"/>
      <c r="B8" s="6"/>
      <c r="C8" s="34" t="s">
        <v>21</v>
      </c>
      <c r="D8" s="35">
        <f>Y12</f>
        <v>0</v>
      </c>
      <c r="E8" s="33" t="s">
        <v>22</v>
      </c>
      <c r="F8" s="6"/>
      <c r="G8" s="6"/>
      <c r="H8" s="156" t="s">
        <v>23</v>
      </c>
      <c r="I8" s="157"/>
      <c r="J8" s="122"/>
      <c r="K8" s="27"/>
      <c r="L8" s="29"/>
      <c r="M8" s="27"/>
      <c r="N8" s="29"/>
      <c r="O8" s="27"/>
      <c r="P8" s="29"/>
      <c r="Q8" s="27"/>
      <c r="R8" s="29"/>
      <c r="S8" s="28"/>
      <c r="T8" s="29"/>
      <c r="U8" s="27"/>
      <c r="V8" s="29"/>
      <c r="W8" s="28"/>
      <c r="X8" s="94">
        <f>SUMIF($J$4:$W$4,$X$4,J8:W8)</f>
        <v>0</v>
      </c>
      <c r="Y8" s="31">
        <f>SUMIF($J$4:$W$4,$Y$4,J8:X8)</f>
        <v>0</v>
      </c>
      <c r="Z8" s="2"/>
    </row>
    <row r="9" spans="1:30">
      <c r="A9" s="6"/>
      <c r="B9" s="6"/>
      <c r="C9" s="6" t="s">
        <v>24</v>
      </c>
      <c r="D9" s="36">
        <f>Y18</f>
        <v>0</v>
      </c>
      <c r="E9" s="33" t="s">
        <v>22</v>
      </c>
      <c r="F9" s="6"/>
      <c r="G9" s="6"/>
      <c r="H9" s="154" t="s">
        <v>25</v>
      </c>
      <c r="I9" s="155"/>
      <c r="J9" s="122"/>
      <c r="K9" s="27"/>
      <c r="L9" s="29"/>
      <c r="M9" s="27"/>
      <c r="N9" s="29"/>
      <c r="O9" s="27"/>
      <c r="P9" s="29"/>
      <c r="Q9" s="27"/>
      <c r="R9" s="29"/>
      <c r="S9" s="28"/>
      <c r="T9" s="29"/>
      <c r="U9" s="27"/>
      <c r="V9" s="29"/>
      <c r="W9" s="28"/>
      <c r="X9" s="94">
        <f>SUMIF($J$4:$W$4,$X$4,J9:W9)</f>
        <v>0</v>
      </c>
      <c r="Y9" s="31">
        <f>SUMIF($J$4:$W$4,$Y$4,J9:X9)</f>
        <v>0</v>
      </c>
      <c r="Z9" s="2"/>
    </row>
    <row r="10" spans="1:30">
      <c r="A10" s="6"/>
      <c r="B10" s="6"/>
      <c r="C10" s="6" t="s">
        <v>26</v>
      </c>
      <c r="D10" s="39">
        <f>J28</f>
        <v>0</v>
      </c>
      <c r="E10" s="33" t="s">
        <v>22</v>
      </c>
      <c r="F10" s="6"/>
      <c r="G10" s="6"/>
      <c r="H10" s="154" t="s">
        <v>27</v>
      </c>
      <c r="I10" s="155"/>
      <c r="J10" s="122"/>
      <c r="K10" s="27"/>
      <c r="L10" s="29"/>
      <c r="M10" s="27"/>
      <c r="N10" s="29"/>
      <c r="O10" s="27"/>
      <c r="P10" s="29"/>
      <c r="Q10" s="27"/>
      <c r="R10" s="29"/>
      <c r="S10" s="28"/>
      <c r="T10" s="29"/>
      <c r="U10" s="27"/>
      <c r="V10" s="29"/>
      <c r="W10" s="28"/>
      <c r="X10" s="94">
        <f>SUMIF($J$4:$W$4,$X$4,J10:W10)</f>
        <v>0</v>
      </c>
      <c r="Y10" s="31">
        <f>SUMIF($J$4:$W$4,$Y$4,J10:X10)</f>
        <v>0</v>
      </c>
      <c r="Z10" s="2"/>
    </row>
    <row r="11" spans="1:30">
      <c r="A11" s="6"/>
      <c r="B11" s="6"/>
      <c r="C11" s="6" t="s">
        <v>28</v>
      </c>
      <c r="D11" s="39">
        <f>J34</f>
        <v>0</v>
      </c>
      <c r="E11" s="33" t="s">
        <v>22</v>
      </c>
      <c r="F11" s="6"/>
      <c r="G11" s="6"/>
      <c r="H11" s="160" t="s">
        <v>29</v>
      </c>
      <c r="I11" s="161"/>
      <c r="J11" s="122"/>
      <c r="K11" s="27"/>
      <c r="L11" s="29"/>
      <c r="M11" s="27"/>
      <c r="N11" s="29"/>
      <c r="O11" s="28"/>
      <c r="P11" s="29"/>
      <c r="Q11" s="27"/>
      <c r="R11" s="29"/>
      <c r="S11" s="28"/>
      <c r="T11" s="29"/>
      <c r="U11" s="27"/>
      <c r="V11" s="29"/>
      <c r="W11" s="28"/>
      <c r="X11" s="94">
        <f>SUMIF($J$4:$W$4,$X$4,J11:W11)</f>
        <v>0</v>
      </c>
      <c r="Y11" s="31">
        <f>SUMIF($J$4:$W$4,$Y$4,J11:X11)</f>
        <v>0</v>
      </c>
      <c r="Z11" s="2"/>
    </row>
    <row r="12" spans="1:30">
      <c r="A12" s="6"/>
      <c r="B12" s="6"/>
      <c r="C12" s="6" t="s">
        <v>30</v>
      </c>
      <c r="D12" s="39">
        <f>J39</f>
        <v>0</v>
      </c>
      <c r="E12" s="33" t="s">
        <v>22</v>
      </c>
      <c r="F12" s="6"/>
      <c r="G12" s="6"/>
      <c r="H12" s="134" t="s">
        <v>10</v>
      </c>
      <c r="I12" s="135"/>
      <c r="J12" s="133">
        <f>SUM(J5:J11)</f>
        <v>0</v>
      </c>
      <c r="K12" s="124">
        <f>SUM(K5:K11)</f>
        <v>0</v>
      </c>
      <c r="L12" s="96">
        <f>SUM(L5:L11)</f>
        <v>0</v>
      </c>
      <c r="M12" s="97">
        <f>SUM(M5:M11)</f>
        <v>0</v>
      </c>
      <c r="N12" s="96">
        <f>SUM(N5:N11)</f>
        <v>0</v>
      </c>
      <c r="O12" s="98">
        <f>SUM(O5:O11)</f>
        <v>0</v>
      </c>
      <c r="P12" s="96">
        <f>SUM(P5:P11)</f>
        <v>0</v>
      </c>
      <c r="Q12" s="97">
        <f>SUM(Q5:Q11)</f>
        <v>0</v>
      </c>
      <c r="R12" s="96">
        <f>SUM(R5:R11)</f>
        <v>0</v>
      </c>
      <c r="S12" s="97">
        <f>SUM(S5:S11)</f>
        <v>0</v>
      </c>
      <c r="T12" s="96">
        <f>SUM(T5:T11)</f>
        <v>0</v>
      </c>
      <c r="U12" s="97">
        <f>SUM(U5:U11)</f>
        <v>0</v>
      </c>
      <c r="V12" s="96">
        <f>SUM(V5:V11)</f>
        <v>0</v>
      </c>
      <c r="W12" s="97">
        <f>SUM(W5:W11)</f>
        <v>0</v>
      </c>
      <c r="X12" s="99">
        <f>SUM(X5:X11)</f>
        <v>0</v>
      </c>
      <c r="Y12" s="100">
        <f>SUM(Y5:Y11)</f>
        <v>0</v>
      </c>
      <c r="Z12" s="2"/>
    </row>
    <row r="13" spans="1:30">
      <c r="A13" s="6"/>
      <c r="B13" s="6"/>
      <c r="C13" s="6" t="s">
        <v>31</v>
      </c>
      <c r="D13" s="39">
        <f>J45</f>
        <v>0</v>
      </c>
      <c r="E13" s="33" t="s">
        <v>22</v>
      </c>
      <c r="F13" s="6"/>
      <c r="G13" s="6"/>
      <c r="H13" s="6"/>
      <c r="I13" s="6"/>
      <c r="J13" s="33"/>
      <c r="K13" s="33"/>
      <c r="L13" s="42"/>
      <c r="M13" s="42"/>
      <c r="N13" s="42"/>
      <c r="O13" s="42"/>
      <c r="P13" s="42"/>
      <c r="Q13" s="43"/>
      <c r="R13" s="44"/>
      <c r="S13" s="6"/>
      <c r="T13" s="45"/>
      <c r="U13" s="46"/>
      <c r="V13" s="6"/>
      <c r="W13" s="6"/>
      <c r="X13" s="6"/>
      <c r="Y13" s="6"/>
    </row>
    <row r="14" spans="1:30">
      <c r="A14" s="6"/>
      <c r="B14" s="6"/>
      <c r="C14" s="6" t="s">
        <v>32</v>
      </c>
      <c r="D14" s="39">
        <f>J53</f>
        <v>0</v>
      </c>
      <c r="E14" s="33" t="s">
        <v>22</v>
      </c>
      <c r="F14" s="6"/>
      <c r="G14" s="6"/>
      <c r="H14" s="9" t="s">
        <v>33</v>
      </c>
      <c r="I14" s="80"/>
      <c r="J14" s="11" t="s">
        <v>34</v>
      </c>
      <c r="K14" s="12" t="s">
        <v>15</v>
      </c>
      <c r="L14" s="11" t="s">
        <v>34</v>
      </c>
      <c r="M14" s="12" t="s">
        <v>15</v>
      </c>
      <c r="N14" s="11" t="s">
        <v>34</v>
      </c>
      <c r="O14" s="12" t="s">
        <v>15</v>
      </c>
      <c r="P14" s="11" t="s">
        <v>34</v>
      </c>
      <c r="Q14" s="12" t="s">
        <v>15</v>
      </c>
      <c r="R14" s="11" t="s">
        <v>34</v>
      </c>
      <c r="S14" s="13" t="s">
        <v>15</v>
      </c>
      <c r="T14" s="11" t="s">
        <v>34</v>
      </c>
      <c r="U14" s="12" t="s">
        <v>15</v>
      </c>
      <c r="V14" s="11" t="s">
        <v>34</v>
      </c>
      <c r="W14" s="12" t="s">
        <v>15</v>
      </c>
      <c r="X14" s="11" t="s">
        <v>34</v>
      </c>
      <c r="Y14" s="12" t="s">
        <v>15</v>
      </c>
    </row>
    <row r="15" spans="1:30">
      <c r="A15" s="6"/>
      <c r="B15" s="6"/>
      <c r="C15" s="53" t="s">
        <v>35</v>
      </c>
      <c r="D15" s="54">
        <f>SUM(D8:D14)</f>
        <v>0</v>
      </c>
      <c r="E15" s="33" t="s">
        <v>22</v>
      </c>
      <c r="F15" s="6"/>
      <c r="G15" s="6"/>
      <c r="H15" s="47" t="s">
        <v>36</v>
      </c>
      <c r="I15" s="145" t="s">
        <v>37</v>
      </c>
      <c r="J15" s="48">
        <f>(J12-J7-J8-J11)/12</f>
        <v>0</v>
      </c>
      <c r="K15" s="49" cm="1">
        <f t="array" ref="K15">_xlfn.IFS($I$15=$M$24,J15*$N$24,$I$15=$M$25,J15*$N$25)</f>
        <v>0</v>
      </c>
      <c r="L15" s="48">
        <f>(L12-L7-L8-L11)/12</f>
        <v>0</v>
      </c>
      <c r="M15" s="49" cm="1">
        <f t="array" ref="M15">_xlfn.IFS($I$15=$M$24,L15*$N$24,$I$15=$M$25,L15*$N$25)</f>
        <v>0</v>
      </c>
      <c r="N15" s="48">
        <f>(N12-N7-N8-N11)/12</f>
        <v>0</v>
      </c>
      <c r="O15" s="49" cm="1">
        <f t="array" ref="O15">_xlfn.IFS($I$15=$M$24,N15*$N$24,$I$15=$M$25,N15*$N$25)</f>
        <v>0</v>
      </c>
      <c r="P15" s="48">
        <f>(P12-P7-P8-P11)/12</f>
        <v>0</v>
      </c>
      <c r="Q15" s="49" cm="1">
        <f t="array" ref="Q15">_xlfn.IFS($I$15=$M$24,P15*$N$24,$I$15=$M$25,P15*$N$25)</f>
        <v>0</v>
      </c>
      <c r="R15" s="48">
        <f>(R12-R7-R8-R11)/12</f>
        <v>0</v>
      </c>
      <c r="S15" s="49" cm="1">
        <f t="array" ref="S15">_xlfn.IFS($I$15=$M$24,R15*$N$24,$I$15=$M$25,R15*$N$25)</f>
        <v>0</v>
      </c>
      <c r="T15" s="48">
        <f>(T12-T7-T8-T11)/12</f>
        <v>0</v>
      </c>
      <c r="U15" s="49" cm="1">
        <f t="array" ref="U15">_xlfn.IFS($I$15=$M$24,T15*$N$24,$I$15=$M$25,T15*$N$25)</f>
        <v>0</v>
      </c>
      <c r="V15" s="48">
        <f>(V12-V7-V8-V11)/12</f>
        <v>0</v>
      </c>
      <c r="W15" s="49" cm="1">
        <f t="array" ref="W15">_xlfn.IFS($I$15=$M$24,V15*$N$24,$I$15=$M$25,V15*$N$25)</f>
        <v>0</v>
      </c>
      <c r="X15" s="50">
        <f>SUMIF(J14:W14,X14,J15:W15)</f>
        <v>0</v>
      </c>
      <c r="Y15" s="51" cm="1">
        <f t="array" ref="Y15">_xlfn.IFS(I15=M24,X15*N24,I15=M25,X15*N25)</f>
        <v>0</v>
      </c>
      <c r="Z15" s="3"/>
      <c r="AA15" s="3"/>
      <c r="AB15" s="3"/>
      <c r="AC15" s="3"/>
      <c r="AD15" s="2"/>
    </row>
    <row r="16" spans="1:30">
      <c r="A16" s="6"/>
      <c r="B16" s="6"/>
      <c r="C16" s="6" t="s">
        <v>38</v>
      </c>
      <c r="D16" s="35">
        <f>Y15</f>
        <v>0</v>
      </c>
      <c r="E16" s="33" t="s">
        <v>22</v>
      </c>
      <c r="F16" s="6"/>
      <c r="G16" s="6"/>
      <c r="H16" s="6"/>
      <c r="I16" s="6"/>
      <c r="J16" s="33"/>
      <c r="K16" s="33"/>
      <c r="L16" s="42"/>
      <c r="M16" s="42"/>
      <c r="N16" s="42"/>
      <c r="O16" s="42"/>
      <c r="P16" s="42"/>
      <c r="Q16" s="42"/>
      <c r="R16" s="6"/>
      <c r="S16" s="6"/>
      <c r="T16" s="6"/>
      <c r="U16" s="6"/>
      <c r="V16" s="6"/>
      <c r="W16" s="6"/>
      <c r="X16" s="6"/>
      <c r="Y16" s="6"/>
    </row>
    <row r="17" spans="1:25">
      <c r="A17" s="6"/>
      <c r="B17" s="6"/>
      <c r="C17" s="6" t="s">
        <v>39</v>
      </c>
      <c r="D17" s="39">
        <f>-SUM(Y7:Y8)</f>
        <v>0</v>
      </c>
      <c r="E17" s="33" t="s">
        <v>22</v>
      </c>
      <c r="F17" s="6"/>
      <c r="G17" s="6"/>
      <c r="H17" s="9" t="s">
        <v>40</v>
      </c>
      <c r="I17" s="80"/>
      <c r="J17" s="55" t="s">
        <v>14</v>
      </c>
      <c r="K17" s="56" t="s">
        <v>15</v>
      </c>
      <c r="L17" s="57" t="s">
        <v>14</v>
      </c>
      <c r="M17" s="58" t="s">
        <v>15</v>
      </c>
      <c r="N17" s="57" t="s">
        <v>14</v>
      </c>
      <c r="O17" s="58" t="s">
        <v>15</v>
      </c>
      <c r="P17" s="57" t="s">
        <v>14</v>
      </c>
      <c r="Q17" s="58" t="s">
        <v>15</v>
      </c>
      <c r="R17" s="57" t="s">
        <v>14</v>
      </c>
      <c r="S17" s="116" t="s">
        <v>15</v>
      </c>
      <c r="T17" s="57" t="s">
        <v>14</v>
      </c>
      <c r="U17" s="58" t="s">
        <v>15</v>
      </c>
      <c r="V17" s="57" t="s">
        <v>14</v>
      </c>
      <c r="W17" s="58" t="s">
        <v>15</v>
      </c>
      <c r="X17" s="59" t="s">
        <v>14</v>
      </c>
      <c r="Y17" s="58" t="s">
        <v>15</v>
      </c>
    </row>
    <row r="18" spans="1:25">
      <c r="A18" s="6"/>
      <c r="B18" s="6"/>
      <c r="C18" s="53" t="s">
        <v>41</v>
      </c>
      <c r="D18" s="54">
        <f>SUM(D15:D17)</f>
        <v>0</v>
      </c>
      <c r="E18" s="33" t="s">
        <v>22</v>
      </c>
      <c r="F18" s="6"/>
      <c r="G18" s="6"/>
      <c r="H18" s="47" t="s">
        <v>24</v>
      </c>
      <c r="I18" s="53"/>
      <c r="J18" s="115"/>
      <c r="K18" s="117"/>
      <c r="L18" s="107"/>
      <c r="M18" s="117"/>
      <c r="N18" s="107"/>
      <c r="O18" s="117"/>
      <c r="P18" s="107"/>
      <c r="Q18" s="117"/>
      <c r="R18" s="109"/>
      <c r="S18" s="117"/>
      <c r="T18" s="109"/>
      <c r="U18" s="117"/>
      <c r="V18" s="109"/>
      <c r="W18" s="117"/>
      <c r="X18" s="61">
        <f>SUMIF(J17:W17,X17,J18:W18)</f>
        <v>0</v>
      </c>
      <c r="Y18" s="46">
        <f>SUMIF(K17:X17,Y17,K18:X18)</f>
        <v>0</v>
      </c>
    </row>
    <row r="19" spans="1:25">
      <c r="A19" s="6"/>
      <c r="B19" s="6"/>
      <c r="F19" s="6"/>
      <c r="G19" s="6"/>
      <c r="H19" s="6"/>
      <c r="I19" s="6"/>
      <c r="J19" s="6"/>
      <c r="K19" s="62"/>
      <c r="L19" s="62"/>
      <c r="M19" s="62"/>
      <c r="N19" s="62"/>
      <c r="O19" s="62"/>
      <c r="P19" s="62"/>
      <c r="Q19" s="62"/>
      <c r="R19" s="62"/>
      <c r="S19" s="6"/>
      <c r="T19" s="6"/>
      <c r="U19" s="6"/>
      <c r="V19" s="6"/>
      <c r="W19" s="6"/>
      <c r="X19" s="6"/>
      <c r="Y19" s="6"/>
    </row>
    <row r="20" spans="1:25">
      <c r="A20" s="6"/>
      <c r="B20" s="6"/>
      <c r="C20" s="6" t="s">
        <v>42</v>
      </c>
      <c r="D20" s="36">
        <f>D15+D16+J63</f>
        <v>0</v>
      </c>
      <c r="E20" s="33" t="s">
        <v>22</v>
      </c>
      <c r="F20" s="6"/>
      <c r="G20" s="6"/>
      <c r="H20" s="9" t="s">
        <v>43</v>
      </c>
      <c r="I20" s="10"/>
      <c r="J20" s="10" t="s">
        <v>15</v>
      </c>
      <c r="K20" s="62"/>
      <c r="L20" s="62"/>
      <c r="M20" s="64"/>
      <c r="N20" s="62"/>
      <c r="O20" s="62"/>
      <c r="P20" s="62"/>
      <c r="Q20" s="62"/>
      <c r="R20" s="62"/>
      <c r="S20" s="6"/>
      <c r="T20" s="6"/>
      <c r="U20" s="6"/>
      <c r="V20" s="6"/>
      <c r="W20" s="6"/>
      <c r="X20" s="6"/>
      <c r="Y20" s="6"/>
    </row>
    <row r="21" spans="1:25">
      <c r="A21" s="6"/>
      <c r="B21" s="6"/>
      <c r="C21" s="6"/>
      <c r="D21" s="6"/>
      <c r="E21" s="6"/>
      <c r="F21" s="6"/>
      <c r="G21" s="6"/>
      <c r="H21" s="66" t="s">
        <v>44</v>
      </c>
      <c r="I21" s="67" t="s">
        <v>45</v>
      </c>
      <c r="J21" s="68"/>
      <c r="K21" s="120"/>
      <c r="L21" s="69"/>
      <c r="M21" s="69"/>
      <c r="N21" s="69"/>
      <c r="O21" s="69"/>
      <c r="P21" s="120"/>
      <c r="Q21" s="120"/>
      <c r="R21" s="62"/>
      <c r="S21" s="6"/>
      <c r="T21" s="6"/>
      <c r="U21" s="6"/>
      <c r="V21" s="6"/>
      <c r="W21" s="6"/>
      <c r="X21" s="6"/>
      <c r="Y21" s="6"/>
    </row>
    <row r="22" spans="1:25">
      <c r="A22" s="6"/>
      <c r="B22" s="6"/>
      <c r="C22" s="95" t="s">
        <v>46</v>
      </c>
      <c r="D22" s="6"/>
      <c r="E22" s="6"/>
      <c r="F22" s="6"/>
      <c r="G22" s="6"/>
      <c r="H22" s="14" t="s">
        <v>47</v>
      </c>
      <c r="I22" s="67" t="s">
        <v>45</v>
      </c>
      <c r="J22" s="68"/>
      <c r="K22" s="120"/>
      <c r="L22" s="69"/>
      <c r="M22" s="69"/>
      <c r="N22" s="69"/>
      <c r="O22" s="69"/>
      <c r="P22" s="120"/>
      <c r="Q22" s="120"/>
      <c r="R22" s="62"/>
      <c r="S22" s="6"/>
      <c r="T22" s="6"/>
      <c r="U22" s="6"/>
      <c r="V22" s="6"/>
      <c r="W22" s="6"/>
      <c r="X22" s="6"/>
      <c r="Y22" s="6"/>
    </row>
    <row r="23" spans="1:25">
      <c r="A23" s="6"/>
      <c r="B23" s="6"/>
      <c r="C23" s="6"/>
      <c r="D23" s="6"/>
      <c r="E23" s="6"/>
      <c r="F23" s="6"/>
      <c r="G23" s="6"/>
      <c r="H23" s="14" t="s">
        <v>48</v>
      </c>
      <c r="I23" s="67" t="s">
        <v>45</v>
      </c>
      <c r="J23" s="68"/>
      <c r="K23" s="120"/>
      <c r="L23" s="69"/>
      <c r="M23" s="69"/>
      <c r="N23" s="69"/>
      <c r="O23" s="69"/>
      <c r="P23" s="120"/>
      <c r="Q23" s="120"/>
      <c r="R23" s="62"/>
      <c r="S23" s="6"/>
      <c r="T23" s="6"/>
      <c r="U23" s="6"/>
      <c r="V23" s="6"/>
      <c r="W23" s="6"/>
      <c r="X23" s="6"/>
      <c r="Y23" s="6"/>
    </row>
    <row r="24" spans="1:25">
      <c r="A24" s="6"/>
      <c r="B24" s="6"/>
      <c r="C24" s="6"/>
      <c r="D24" s="6"/>
      <c r="E24" s="6"/>
      <c r="F24" s="6"/>
      <c r="G24" s="6"/>
      <c r="H24" s="14" t="s">
        <v>49</v>
      </c>
      <c r="I24" s="67" t="s">
        <v>45</v>
      </c>
      <c r="J24" s="68"/>
      <c r="K24" s="120"/>
      <c r="L24" s="69"/>
      <c r="M24" s="69" t="s">
        <v>37</v>
      </c>
      <c r="N24" s="72">
        <v>250000</v>
      </c>
      <c r="O24" s="69"/>
      <c r="P24" s="120"/>
      <c r="Q24" s="120"/>
      <c r="R24" s="62"/>
      <c r="S24" s="6"/>
      <c r="T24" s="6"/>
      <c r="U24" s="6"/>
      <c r="V24" s="6"/>
      <c r="W24" s="6"/>
      <c r="X24" s="6"/>
      <c r="Y24" s="6"/>
    </row>
    <row r="25" spans="1:25">
      <c r="A25" s="6"/>
      <c r="B25" s="6"/>
      <c r="C25" s="6"/>
      <c r="D25" s="6"/>
      <c r="E25" s="6"/>
      <c r="F25" s="6"/>
      <c r="G25" s="6"/>
      <c r="H25" s="14" t="s">
        <v>50</v>
      </c>
      <c r="I25" s="67" t="s">
        <v>45</v>
      </c>
      <c r="J25" s="68"/>
      <c r="K25" s="120"/>
      <c r="L25" s="69"/>
      <c r="M25" s="69" t="s">
        <v>51</v>
      </c>
      <c r="N25" s="72">
        <v>200000</v>
      </c>
      <c r="O25" s="69"/>
      <c r="P25" s="121"/>
      <c r="Q25" s="120"/>
      <c r="R25" s="62"/>
      <c r="S25" s="6"/>
      <c r="T25" s="6"/>
      <c r="U25" s="6"/>
      <c r="V25" s="6"/>
      <c r="W25" s="6"/>
      <c r="X25" s="6"/>
      <c r="Y25" s="6"/>
    </row>
    <row r="26" spans="1:25">
      <c r="A26" s="6"/>
      <c r="B26" s="6"/>
      <c r="C26" s="6"/>
      <c r="D26" s="65"/>
      <c r="E26" s="6"/>
      <c r="F26" s="6"/>
      <c r="G26" s="6"/>
      <c r="H26" s="14" t="s">
        <v>52</v>
      </c>
      <c r="I26" s="67" t="s">
        <v>45</v>
      </c>
      <c r="J26" s="68"/>
      <c r="K26" s="120"/>
      <c r="L26" s="69"/>
      <c r="M26" s="69"/>
      <c r="N26" s="69"/>
      <c r="O26" s="69"/>
      <c r="P26" s="120"/>
      <c r="Q26" s="120"/>
      <c r="R26" s="62"/>
      <c r="S26" s="6"/>
      <c r="T26" s="6"/>
      <c r="U26" s="6"/>
      <c r="V26" s="6"/>
      <c r="W26" s="6"/>
      <c r="X26" s="6"/>
      <c r="Y26" s="6"/>
    </row>
    <row r="27" spans="1:25">
      <c r="A27" s="6"/>
      <c r="B27" s="6"/>
      <c r="C27" s="6"/>
      <c r="D27" s="6"/>
      <c r="E27" s="6"/>
      <c r="F27" s="6"/>
      <c r="G27" s="6"/>
      <c r="H27" s="45" t="s">
        <v>53</v>
      </c>
      <c r="I27" s="74" t="s">
        <v>45</v>
      </c>
      <c r="J27" s="68"/>
      <c r="K27" s="120"/>
      <c r="L27" s="120"/>
      <c r="M27" s="120"/>
      <c r="N27" s="120"/>
      <c r="O27" s="120"/>
      <c r="P27" s="120"/>
      <c r="Q27" s="120"/>
      <c r="R27" s="62"/>
      <c r="S27" s="6"/>
      <c r="T27" s="6"/>
      <c r="U27" s="6"/>
      <c r="V27" s="6"/>
      <c r="W27" s="6"/>
      <c r="X27" s="6"/>
      <c r="Y27" s="6"/>
    </row>
    <row r="28" spans="1:25">
      <c r="A28" s="6"/>
      <c r="B28" s="6"/>
      <c r="C28" s="6"/>
      <c r="D28" s="6"/>
      <c r="E28" s="6"/>
      <c r="F28" s="6"/>
      <c r="G28" s="6"/>
      <c r="H28" s="9" t="s">
        <v>10</v>
      </c>
      <c r="I28" s="75"/>
      <c r="J28" s="103">
        <f>SUM(J21:J27)</f>
        <v>0</v>
      </c>
      <c r="K28" s="120"/>
      <c r="L28" s="120"/>
      <c r="M28" s="120"/>
      <c r="N28" s="120"/>
      <c r="O28" s="120"/>
      <c r="P28" s="120"/>
      <c r="Q28" s="120"/>
      <c r="R28" s="62"/>
      <c r="S28" s="6"/>
      <c r="T28" s="6"/>
      <c r="U28" s="6"/>
      <c r="V28" s="6"/>
      <c r="W28" s="6"/>
      <c r="X28" s="6"/>
      <c r="Y28" s="6"/>
    </row>
    <row r="29" spans="1:25">
      <c r="A29" s="6"/>
      <c r="B29" s="6"/>
      <c r="C29" s="6"/>
      <c r="D29" s="6"/>
      <c r="E29" s="6"/>
      <c r="F29" s="6"/>
      <c r="G29" s="6"/>
      <c r="H29" s="6"/>
      <c r="I29" s="6"/>
      <c r="J29" s="6"/>
      <c r="K29" s="120"/>
      <c r="L29" s="120"/>
      <c r="M29" s="120"/>
      <c r="N29" s="120"/>
      <c r="O29" s="120"/>
      <c r="P29" s="120"/>
      <c r="Q29" s="120"/>
      <c r="R29" s="62"/>
      <c r="S29" s="6"/>
      <c r="T29" s="6"/>
      <c r="U29" s="6"/>
      <c r="V29" s="6"/>
      <c r="W29" s="6"/>
      <c r="X29" s="6"/>
      <c r="Y29" s="6"/>
    </row>
    <row r="30" spans="1:25">
      <c r="A30" s="6"/>
      <c r="B30" s="6"/>
      <c r="C30" s="6"/>
      <c r="D30" s="6"/>
      <c r="E30" s="6"/>
      <c r="F30" s="6"/>
      <c r="G30" s="6"/>
      <c r="H30" s="76" t="s">
        <v>54</v>
      </c>
      <c r="I30" s="76"/>
      <c r="J30" s="10" t="s">
        <v>15</v>
      </c>
      <c r="K30" s="120"/>
      <c r="L30" s="120"/>
      <c r="M30" s="120"/>
      <c r="N30" s="120"/>
      <c r="O30" s="120"/>
      <c r="P30" s="120"/>
      <c r="Q30" s="120"/>
      <c r="R30" s="62"/>
      <c r="S30" s="6"/>
      <c r="T30" s="6"/>
      <c r="U30" s="6"/>
      <c r="V30" s="6"/>
      <c r="W30" s="6"/>
      <c r="X30" s="6"/>
      <c r="Y30" s="6"/>
    </row>
    <row r="31" spans="1:25">
      <c r="A31" s="6"/>
      <c r="B31" s="6"/>
      <c r="C31" s="6"/>
      <c r="D31" s="6"/>
      <c r="E31" s="6"/>
      <c r="F31" s="6"/>
      <c r="G31" s="6"/>
      <c r="H31" s="66" t="s">
        <v>55</v>
      </c>
      <c r="I31" s="77" t="s">
        <v>45</v>
      </c>
      <c r="J31" s="68"/>
      <c r="K31" s="120"/>
      <c r="L31" s="120"/>
      <c r="M31" s="120"/>
      <c r="N31" s="120"/>
      <c r="O31" s="120"/>
      <c r="P31" s="120"/>
      <c r="Q31" s="120"/>
      <c r="R31" s="62"/>
      <c r="S31" s="6"/>
      <c r="T31" s="6"/>
      <c r="U31" s="6"/>
      <c r="V31" s="6"/>
      <c r="W31" s="6"/>
      <c r="X31" s="6"/>
      <c r="Y31" s="6"/>
    </row>
    <row r="32" spans="1:25">
      <c r="A32" s="6"/>
      <c r="B32" s="6"/>
      <c r="C32" s="6"/>
      <c r="D32" s="6"/>
      <c r="E32" s="6"/>
      <c r="F32" s="6"/>
      <c r="G32" s="6"/>
      <c r="H32" s="14" t="s">
        <v>56</v>
      </c>
      <c r="I32" s="78" t="s">
        <v>45</v>
      </c>
      <c r="J32" s="68"/>
      <c r="K32" s="120"/>
      <c r="L32" s="120"/>
      <c r="M32" s="120"/>
      <c r="N32" s="120"/>
      <c r="O32" s="120"/>
      <c r="P32" s="120"/>
      <c r="Q32" s="120"/>
      <c r="R32" s="62"/>
      <c r="S32" s="6"/>
      <c r="T32" s="6"/>
      <c r="U32" s="6"/>
      <c r="V32" s="6"/>
      <c r="W32" s="6"/>
      <c r="X32" s="6"/>
      <c r="Y32" s="6"/>
    </row>
    <row r="33" spans="1:25">
      <c r="A33" s="6"/>
      <c r="B33" s="6"/>
      <c r="C33" s="6"/>
      <c r="D33" s="6"/>
      <c r="E33" s="6"/>
      <c r="F33" s="6"/>
      <c r="G33" s="6"/>
      <c r="H33" s="45" t="s">
        <v>57</v>
      </c>
      <c r="I33" s="60" t="s">
        <v>45</v>
      </c>
      <c r="J33" s="68"/>
      <c r="K33" s="120"/>
      <c r="L33" s="120"/>
      <c r="M33" s="120"/>
      <c r="N33" s="120"/>
      <c r="O33" s="120"/>
      <c r="P33" s="120"/>
      <c r="Q33" s="120"/>
      <c r="R33" s="62"/>
      <c r="S33" s="6"/>
      <c r="T33" s="6"/>
      <c r="U33" s="6"/>
      <c r="V33" s="6"/>
      <c r="W33" s="6"/>
      <c r="X33" s="6"/>
      <c r="Y33" s="6"/>
    </row>
    <row r="34" spans="1:25">
      <c r="A34" s="6"/>
      <c r="B34" s="6"/>
      <c r="C34" s="6"/>
      <c r="D34" s="6"/>
      <c r="E34" s="6"/>
      <c r="F34" s="6"/>
      <c r="G34" s="6"/>
      <c r="H34" s="101" t="s">
        <v>10</v>
      </c>
      <c r="I34" s="79"/>
      <c r="J34" s="102">
        <f>SUM(J31:J33)</f>
        <v>0</v>
      </c>
      <c r="K34" s="120"/>
      <c r="L34" s="120"/>
      <c r="M34" s="120"/>
      <c r="N34" s="120"/>
      <c r="O34" s="120"/>
      <c r="P34" s="120"/>
      <c r="Q34" s="120"/>
      <c r="R34" s="62"/>
      <c r="S34" s="6"/>
      <c r="T34" s="6"/>
      <c r="U34" s="6"/>
      <c r="V34" s="6"/>
      <c r="W34" s="6"/>
      <c r="X34" s="6"/>
      <c r="Y34" s="6"/>
    </row>
    <row r="35" spans="1:25">
      <c r="A35" s="6"/>
      <c r="B35" s="6"/>
      <c r="C35" s="6"/>
      <c r="D35" s="6"/>
      <c r="E35" s="6"/>
      <c r="F35" s="6"/>
      <c r="G35" s="6"/>
      <c r="H35" s="6"/>
      <c r="I35" s="6"/>
      <c r="J35" s="6"/>
      <c r="K35" s="120"/>
      <c r="L35" s="120"/>
      <c r="M35" s="120"/>
      <c r="N35" s="120"/>
      <c r="O35" s="120"/>
      <c r="P35" s="120"/>
      <c r="Q35" s="120"/>
      <c r="R35" s="62"/>
      <c r="S35" s="6"/>
      <c r="T35" s="6"/>
      <c r="U35" s="6"/>
      <c r="V35" s="6"/>
      <c r="W35" s="6"/>
      <c r="X35" s="6"/>
      <c r="Y35" s="6"/>
    </row>
    <row r="36" spans="1:25">
      <c r="A36" s="6"/>
      <c r="B36" s="6"/>
      <c r="C36" s="6"/>
      <c r="D36" s="6"/>
      <c r="E36" s="6"/>
      <c r="F36" s="6"/>
      <c r="G36" s="6"/>
      <c r="H36" s="9" t="s">
        <v>58</v>
      </c>
      <c r="I36" s="80"/>
      <c r="J36" s="10" t="s">
        <v>15</v>
      </c>
      <c r="K36" s="120"/>
      <c r="L36" s="120"/>
      <c r="M36" s="120"/>
      <c r="N36" s="120"/>
      <c r="O36" s="120"/>
      <c r="P36" s="120"/>
      <c r="Q36" s="120"/>
      <c r="R36" s="62"/>
      <c r="S36" s="6"/>
      <c r="T36" s="6"/>
      <c r="U36" s="6"/>
      <c r="V36" s="6"/>
      <c r="W36" s="6"/>
      <c r="X36" s="6"/>
      <c r="Y36" s="6"/>
    </row>
    <row r="37" spans="1:25">
      <c r="A37" s="6"/>
      <c r="B37" s="6"/>
      <c r="C37" s="6"/>
      <c r="D37" s="6"/>
      <c r="E37" s="6"/>
      <c r="F37" s="6"/>
      <c r="G37" s="6"/>
      <c r="H37" s="81" t="s">
        <v>59</v>
      </c>
      <c r="I37" s="77" t="s">
        <v>60</v>
      </c>
      <c r="J37" s="68"/>
      <c r="K37" s="120"/>
      <c r="L37" s="120"/>
      <c r="M37" s="120"/>
      <c r="N37" s="120"/>
      <c r="O37" s="120"/>
      <c r="P37" s="120"/>
      <c r="Q37" s="120"/>
      <c r="R37" s="62"/>
      <c r="S37" s="6"/>
      <c r="T37" s="6"/>
      <c r="U37" s="6"/>
      <c r="V37" s="6"/>
      <c r="W37" s="6"/>
      <c r="X37" s="6"/>
      <c r="Y37" s="6"/>
    </row>
    <row r="38" spans="1:25">
      <c r="A38" s="6"/>
      <c r="B38" s="6"/>
      <c r="C38" s="6"/>
      <c r="D38" s="6"/>
      <c r="E38" s="6"/>
      <c r="F38" s="6"/>
      <c r="G38" s="6"/>
      <c r="H38" s="82" t="s">
        <v>61</v>
      </c>
      <c r="I38" s="78" t="s">
        <v>60</v>
      </c>
      <c r="J38" s="68"/>
      <c r="K38" s="120"/>
      <c r="L38" s="120"/>
      <c r="M38" s="120"/>
      <c r="N38" s="120"/>
      <c r="O38" s="120"/>
      <c r="P38" s="120"/>
      <c r="Q38" s="120"/>
      <c r="R38" s="62"/>
      <c r="S38" s="6"/>
      <c r="T38" s="6"/>
      <c r="U38" s="6"/>
      <c r="V38" s="6"/>
      <c r="W38" s="6"/>
      <c r="X38" s="6"/>
      <c r="Y38" s="6"/>
    </row>
    <row r="39" spans="1:25">
      <c r="A39" s="6"/>
      <c r="B39" s="6"/>
      <c r="C39" s="6"/>
      <c r="D39" s="6"/>
      <c r="E39" s="6"/>
      <c r="F39" s="6"/>
      <c r="G39" s="6"/>
      <c r="H39" s="83" t="s">
        <v>10</v>
      </c>
      <c r="I39" s="84"/>
      <c r="J39" s="104">
        <f>SUM(J37:J38)</f>
        <v>0</v>
      </c>
      <c r="K39" s="120"/>
      <c r="L39" s="120"/>
      <c r="M39" s="120"/>
      <c r="N39" s="120"/>
      <c r="O39" s="120"/>
      <c r="P39" s="120"/>
      <c r="Q39" s="120"/>
      <c r="R39" s="62"/>
      <c r="S39" s="6"/>
      <c r="T39" s="6"/>
      <c r="U39" s="6"/>
      <c r="V39" s="6"/>
      <c r="W39" s="6"/>
      <c r="X39" s="6"/>
      <c r="Y39" s="6"/>
    </row>
    <row r="40" spans="1:25">
      <c r="A40" s="6"/>
      <c r="B40" s="6"/>
      <c r="C40" s="6"/>
      <c r="D40" s="6"/>
      <c r="E40" s="6"/>
      <c r="F40" s="6"/>
      <c r="G40" s="6"/>
      <c r="H40" s="6"/>
      <c r="I40" s="6"/>
      <c r="J40" s="33"/>
      <c r="K40" s="120"/>
      <c r="L40" s="120"/>
      <c r="M40" s="120"/>
      <c r="N40" s="120"/>
      <c r="O40" s="120"/>
      <c r="P40" s="120"/>
      <c r="Q40" s="120"/>
      <c r="R40" s="6"/>
      <c r="S40" s="6"/>
      <c r="T40" s="6"/>
      <c r="U40" s="6"/>
      <c r="V40" s="6"/>
      <c r="W40" s="6"/>
      <c r="X40" s="6"/>
      <c r="Y40" s="6"/>
    </row>
    <row r="41" spans="1:25">
      <c r="A41" s="6"/>
      <c r="B41" s="6"/>
      <c r="C41" s="6"/>
      <c r="D41" s="6"/>
      <c r="E41" s="6"/>
      <c r="F41" s="6"/>
      <c r="G41" s="6"/>
      <c r="H41" s="9" t="s">
        <v>62</v>
      </c>
      <c r="I41" s="9"/>
      <c r="J41" s="10" t="s">
        <v>15</v>
      </c>
      <c r="K41" s="120"/>
      <c r="L41" s="120"/>
      <c r="M41" s="120"/>
      <c r="N41" s="120"/>
      <c r="O41" s="120"/>
      <c r="P41" s="120"/>
      <c r="Q41" s="120"/>
      <c r="R41" s="6"/>
      <c r="S41" s="6"/>
      <c r="T41" s="6"/>
      <c r="U41" s="6"/>
      <c r="V41" s="6"/>
      <c r="W41" s="6"/>
      <c r="X41" s="6"/>
      <c r="Y41" s="6"/>
    </row>
    <row r="42" spans="1:25">
      <c r="A42" s="6"/>
      <c r="B42" s="6"/>
      <c r="C42" s="6"/>
      <c r="D42" s="6"/>
      <c r="E42" s="6"/>
      <c r="F42" s="6"/>
      <c r="G42" s="6"/>
      <c r="H42" s="81" t="s">
        <v>63</v>
      </c>
      <c r="I42" s="85" t="s">
        <v>60</v>
      </c>
      <c r="J42" s="8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</row>
    <row r="43" spans="1:25">
      <c r="A43" s="6"/>
      <c r="B43" s="6"/>
      <c r="C43" s="6"/>
      <c r="D43" s="6"/>
      <c r="E43" s="6"/>
      <c r="F43" s="6"/>
      <c r="G43" s="6"/>
      <c r="H43" s="82" t="s">
        <v>64</v>
      </c>
      <c r="I43" s="67" t="s">
        <v>60</v>
      </c>
      <c r="J43" s="87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</row>
    <row r="44" spans="1:25">
      <c r="A44" s="6"/>
      <c r="B44" s="6"/>
      <c r="C44" s="6"/>
      <c r="D44" s="6"/>
      <c r="E44" s="6"/>
      <c r="F44" s="6"/>
      <c r="G44" s="6"/>
      <c r="H44" s="82" t="s">
        <v>65</v>
      </c>
      <c r="I44" s="67" t="s">
        <v>60</v>
      </c>
      <c r="J44" s="87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</row>
    <row r="45" spans="1:25">
      <c r="A45" s="6"/>
      <c r="B45" s="6"/>
      <c r="C45" s="6"/>
      <c r="D45" s="6"/>
      <c r="E45" s="6"/>
      <c r="F45" s="6"/>
      <c r="G45" s="6"/>
      <c r="H45" s="9" t="s">
        <v>10</v>
      </c>
      <c r="I45" s="84"/>
      <c r="J45" s="105">
        <f>SUM(J42:J44)</f>
        <v>0</v>
      </c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</row>
    <row r="46" spans="1:25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</row>
    <row r="47" spans="1:25">
      <c r="A47" s="6"/>
      <c r="B47" s="6"/>
      <c r="C47" s="6"/>
      <c r="D47" s="6"/>
      <c r="E47" s="6"/>
      <c r="F47" s="6"/>
      <c r="G47" s="6"/>
      <c r="H47" s="125" t="s">
        <v>66</v>
      </c>
      <c r="I47" s="75"/>
      <c r="J47" s="10" t="s">
        <v>15</v>
      </c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</row>
    <row r="48" spans="1:25">
      <c r="A48" s="6"/>
      <c r="B48" s="6"/>
      <c r="C48" s="6"/>
      <c r="D48" s="6"/>
      <c r="E48" s="6"/>
      <c r="F48" s="6"/>
      <c r="G48" s="6"/>
      <c r="H48" s="126" t="s">
        <v>67</v>
      </c>
      <c r="I48" s="91" t="s">
        <v>45</v>
      </c>
      <c r="J48" s="68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</row>
    <row r="49" spans="1:25">
      <c r="A49" s="6"/>
      <c r="B49" s="6"/>
      <c r="C49" s="6"/>
      <c r="D49" s="6"/>
      <c r="E49" s="6"/>
      <c r="F49" s="6"/>
      <c r="G49" s="6"/>
      <c r="H49" s="127" t="s">
        <v>68</v>
      </c>
      <c r="I49" s="33" t="s">
        <v>45</v>
      </c>
      <c r="J49" s="68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</row>
    <row r="50" spans="1:25">
      <c r="A50" s="6"/>
      <c r="B50" s="6"/>
      <c r="C50" s="6"/>
      <c r="D50" s="6"/>
      <c r="E50" s="6"/>
      <c r="F50" s="6"/>
      <c r="G50" s="6"/>
      <c r="H50" s="127" t="s">
        <v>69</v>
      </c>
      <c r="I50" s="33" t="s">
        <v>45</v>
      </c>
      <c r="J50" s="68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</row>
    <row r="51" spans="1:25">
      <c r="A51" s="6"/>
      <c r="B51" s="6"/>
      <c r="C51" s="6"/>
      <c r="D51" s="6"/>
      <c r="E51" s="6"/>
      <c r="F51" s="6"/>
      <c r="G51" s="6"/>
      <c r="H51" s="127" t="s">
        <v>70</v>
      </c>
      <c r="I51" s="33" t="s">
        <v>45</v>
      </c>
      <c r="J51" s="68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</row>
    <row r="52" spans="1:25">
      <c r="A52" s="6"/>
      <c r="B52" s="6"/>
      <c r="C52" s="6"/>
      <c r="D52" s="6"/>
      <c r="E52" s="6"/>
      <c r="F52" s="6"/>
      <c r="G52" s="6"/>
      <c r="H52" s="128" t="s">
        <v>71</v>
      </c>
      <c r="I52" s="33" t="s">
        <v>45</v>
      </c>
      <c r="J52" s="68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</row>
    <row r="53" spans="1:25">
      <c r="A53" s="6"/>
      <c r="B53" s="6"/>
      <c r="C53" s="6"/>
      <c r="D53" s="6"/>
      <c r="E53" s="6"/>
      <c r="F53" s="6"/>
      <c r="G53" s="6"/>
      <c r="H53" s="129" t="s">
        <v>10</v>
      </c>
      <c r="I53" s="41"/>
      <c r="J53" s="103">
        <f>SUM(J48:J52)</f>
        <v>0</v>
      </c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</row>
    <row r="54" spans="1:25">
      <c r="A54" s="6"/>
      <c r="B54" s="6"/>
      <c r="C54" s="6"/>
      <c r="D54" s="6"/>
      <c r="E54" s="6"/>
      <c r="F54" s="6"/>
      <c r="G54" s="6"/>
      <c r="H54" s="6"/>
      <c r="I54" s="6"/>
      <c r="J54" s="33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</row>
    <row r="55" spans="1:25">
      <c r="A55" s="6"/>
      <c r="B55" s="6"/>
      <c r="C55" s="6"/>
      <c r="D55" s="6"/>
      <c r="E55" s="6"/>
      <c r="F55" s="6"/>
      <c r="G55" s="6"/>
      <c r="H55" s="6"/>
      <c r="I55" s="6"/>
      <c r="J55" s="148" t="s">
        <v>3</v>
      </c>
      <c r="K55" s="149"/>
      <c r="L55" s="148" t="s">
        <v>4</v>
      </c>
      <c r="M55" s="149"/>
      <c r="N55" s="148" t="s">
        <v>5</v>
      </c>
      <c r="O55" s="149"/>
      <c r="P55" s="148" t="s">
        <v>6</v>
      </c>
      <c r="Q55" s="149"/>
      <c r="R55" s="148" t="s">
        <v>7</v>
      </c>
      <c r="S55" s="149"/>
      <c r="T55" s="148" t="s">
        <v>8</v>
      </c>
      <c r="U55" s="149"/>
      <c r="V55" s="148" t="s">
        <v>9</v>
      </c>
      <c r="W55" s="149"/>
      <c r="X55" s="148" t="s">
        <v>10</v>
      </c>
      <c r="Y55" s="149"/>
    </row>
    <row r="56" spans="1:25">
      <c r="A56" s="6"/>
      <c r="B56" s="6"/>
      <c r="C56" s="6"/>
      <c r="D56" s="6"/>
      <c r="E56" s="6"/>
      <c r="F56" s="6"/>
      <c r="G56" s="6"/>
      <c r="H56" s="9" t="s">
        <v>72</v>
      </c>
      <c r="I56" s="80"/>
      <c r="J56" s="40"/>
      <c r="K56" s="88"/>
      <c r="L56" s="40"/>
      <c r="M56" s="88"/>
      <c r="N56" s="40"/>
      <c r="O56" s="88"/>
      <c r="P56" s="40"/>
      <c r="Q56" s="88"/>
      <c r="R56" s="40"/>
      <c r="S56" s="88"/>
      <c r="T56" s="40"/>
      <c r="U56" s="88"/>
      <c r="V56" s="40"/>
      <c r="W56" s="88"/>
      <c r="X56" s="150"/>
      <c r="Y56" s="151"/>
    </row>
    <row r="57" spans="1:25">
      <c r="A57" s="6"/>
      <c r="B57" s="6"/>
      <c r="C57" s="6"/>
      <c r="D57" s="6"/>
      <c r="E57" s="6"/>
      <c r="F57" s="6"/>
      <c r="G57" s="6"/>
      <c r="H57" s="132"/>
      <c r="I57" s="132"/>
      <c r="J57" s="163">
        <f>SUM(K5:K11)-SUM(K7:K8)+K15+K18+J28+J34+J39+J45+J53</f>
        <v>0</v>
      </c>
      <c r="K57" s="163"/>
      <c r="L57" s="146">
        <f>SUM(M5:M11)-SUM(M7:M8)+M15+M18</f>
        <v>0</v>
      </c>
      <c r="M57" s="147"/>
      <c r="N57" s="146">
        <f>SUM(O5:O11)-SUM(O7:O8)+O15+O18</f>
        <v>0</v>
      </c>
      <c r="O57" s="147"/>
      <c r="P57" s="146">
        <f>SUM(Q5:Q11)-SUM(Q7:Q8)+Q15+Q18</f>
        <v>0</v>
      </c>
      <c r="Q57" s="147"/>
      <c r="R57" s="146">
        <f>SUM(S5:S11)-SUM(S7:S8)+S15+S18</f>
        <v>0</v>
      </c>
      <c r="S57" s="147"/>
      <c r="T57" s="146">
        <f>SUM(U5:U11)-SUM(U7:U8)+U15+U18</f>
        <v>0</v>
      </c>
      <c r="U57" s="147"/>
      <c r="V57" s="146">
        <f>SUM(W5:W11)-SUM(W7:W8)+W15+W18</f>
        <v>0</v>
      </c>
      <c r="W57" s="147"/>
      <c r="X57" s="146">
        <f>SUM(J57:W57)</f>
        <v>0</v>
      </c>
      <c r="Y57" s="147"/>
    </row>
    <row r="58" spans="1:25">
      <c r="A58" s="6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</row>
    <row r="59" spans="1:25">
      <c r="A59" s="6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</row>
    <row r="60" spans="1:25" ht="25.5">
      <c r="A60" s="6"/>
      <c r="B60" s="6"/>
      <c r="C60" s="6"/>
      <c r="D60" s="6"/>
      <c r="E60" s="6"/>
      <c r="F60" s="6"/>
      <c r="G60" s="6"/>
      <c r="H60" s="9" t="s">
        <v>73</v>
      </c>
      <c r="I60" s="75"/>
      <c r="J60" s="89" t="s">
        <v>15</v>
      </c>
      <c r="K60" s="90" t="s">
        <v>74</v>
      </c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</row>
    <row r="61" spans="1:25">
      <c r="A61" s="6"/>
      <c r="B61" s="6"/>
      <c r="C61" s="6"/>
      <c r="D61" s="6"/>
      <c r="E61" s="6"/>
      <c r="F61" s="6"/>
      <c r="G61" s="6"/>
      <c r="H61" s="81" t="s">
        <v>75</v>
      </c>
      <c r="I61" s="91" t="s">
        <v>10</v>
      </c>
      <c r="J61" s="68"/>
      <c r="K61" s="85" t="s">
        <v>37</v>
      </c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</row>
    <row r="62" spans="1:25">
      <c r="A62" s="6"/>
      <c r="B62" s="6"/>
      <c r="C62" s="6"/>
      <c r="D62" s="6"/>
      <c r="E62" s="6"/>
      <c r="F62" s="6"/>
      <c r="G62" s="6"/>
      <c r="H62" s="82" t="s">
        <v>76</v>
      </c>
      <c r="I62" s="33" t="s">
        <v>10</v>
      </c>
      <c r="J62" s="68"/>
      <c r="K62" s="67" t="s">
        <v>51</v>
      </c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</row>
    <row r="63" spans="1:25">
      <c r="A63" s="6"/>
      <c r="B63" s="6"/>
      <c r="C63" s="6"/>
      <c r="D63" s="6"/>
      <c r="E63" s="6"/>
      <c r="F63" s="6"/>
      <c r="G63" s="6"/>
      <c r="H63" s="110" t="s">
        <v>10</v>
      </c>
      <c r="I63" s="110"/>
      <c r="J63" s="111">
        <f>SUM(J61:J62)</f>
        <v>0</v>
      </c>
      <c r="K63" s="112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</row>
    <row r="64" spans="1:25">
      <c r="A64" s="6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</row>
    <row r="65" spans="1:25">
      <c r="A65" s="6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</row>
    <row r="66" spans="1:25">
      <c r="A66" s="6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</row>
    <row r="67" spans="1:25">
      <c r="A67" s="6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</row>
    <row r="68" spans="1:25">
      <c r="A68" s="6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</row>
    <row r="69" spans="1:25">
      <c r="A69" s="6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</row>
    <row r="70" spans="1:25">
      <c r="A70" s="6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</row>
    <row r="71" spans="1:25">
      <c r="A71" s="6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</row>
    <row r="72" spans="1:25">
      <c r="A72" s="6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</row>
    <row r="73" spans="1:25">
      <c r="A73" s="6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</row>
    <row r="74" spans="1:25">
      <c r="A74" s="6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</row>
    <row r="75" spans="1:25">
      <c r="A75" s="6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</row>
    <row r="76" spans="1:25">
      <c r="A76" s="6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</row>
    <row r="77" spans="1:25">
      <c r="A77" s="6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</row>
    <row r="78" spans="1:25">
      <c r="A78" s="6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</row>
    <row r="79" spans="1:25">
      <c r="A79" s="6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</row>
    <row r="80" spans="1:25">
      <c r="A80" s="6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</row>
    <row r="81" spans="1:25">
      <c r="A81" s="6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</row>
    <row r="82" spans="1:25">
      <c r="A82" s="6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</row>
    <row r="83" spans="1:25">
      <c r="A83" s="6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</row>
    <row r="84" spans="1:25">
      <c r="A84" s="6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</row>
    <row r="85" spans="1:25">
      <c r="A85" s="6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</row>
    <row r="86" spans="1:25">
      <c r="A86" s="6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</row>
    <row r="87" spans="1:25">
      <c r="A87" s="6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</row>
    <row r="88" spans="1:25">
      <c r="A88" s="6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</row>
    <row r="89" spans="1:25">
      <c r="A89" s="6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</row>
    <row r="90" spans="1:25">
      <c r="A90" s="6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</row>
    <row r="91" spans="1:25">
      <c r="A91" s="6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</row>
    <row r="92" spans="1:25">
      <c r="A92" s="6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</row>
    <row r="93" spans="1:25">
      <c r="A93" s="6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</row>
    <row r="94" spans="1:25">
      <c r="A94" s="6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</row>
    <row r="95" spans="1:25">
      <c r="A95" s="6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</row>
    <row r="96" spans="1:25">
      <c r="A96" s="6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</row>
    <row r="97" spans="1:25">
      <c r="A97" s="6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</row>
    <row r="98" spans="1:25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</row>
    <row r="99" spans="1:25">
      <c r="A99" s="6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</row>
    <row r="100" spans="1:25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</row>
    <row r="101" spans="1:25">
      <c r="A101" s="6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</row>
    <row r="102" spans="1:25">
      <c r="A102" s="6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</row>
    <row r="103" spans="1:25">
      <c r="A103" s="6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</row>
    <row r="104" spans="1:25">
      <c r="A104" s="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</row>
    <row r="105" spans="1:25">
      <c r="A105" s="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</row>
    <row r="106" spans="1:25">
      <c r="A106" s="6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</row>
    <row r="107" spans="1:25">
      <c r="A107" s="6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</row>
    <row r="108" spans="1:25">
      <c r="A108" s="6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</row>
    <row r="109" spans="1:25">
      <c r="A109" s="6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</row>
    <row r="110" spans="1:25">
      <c r="A110" s="6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</row>
    <row r="111" spans="1:25">
      <c r="A111" s="6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</row>
    <row r="112" spans="1:25">
      <c r="A112" s="6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</row>
    <row r="113" spans="1:25">
      <c r="A113" s="6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</row>
    <row r="114" spans="1:25">
      <c r="A114" s="6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</row>
    <row r="115" spans="1:25">
      <c r="A115" s="6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</row>
    <row r="116" spans="1:25">
      <c r="A116" s="6"/>
      <c r="B116" s="6"/>
      <c r="C116" s="6"/>
      <c r="D116" s="6"/>
      <c r="E116" s="6"/>
      <c r="F116" s="6"/>
      <c r="G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</row>
    <row r="117" spans="1:25">
      <c r="A117" s="6"/>
      <c r="B117" s="6"/>
      <c r="C117" s="6"/>
      <c r="D117" s="6"/>
      <c r="E117" s="6"/>
      <c r="F117" s="6"/>
      <c r="G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</row>
    <row r="118" spans="1:25">
      <c r="A118" s="6"/>
      <c r="G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</row>
  </sheetData>
  <sheetProtection sheet="1" objects="1" scenarios="1"/>
  <protectedRanges>
    <protectedRange sqref="J5:W11" name="Område2"/>
    <protectedRange sqref="I15" name="Område3"/>
    <protectedRange sqref="J18:W18 I18" name="Område4"/>
    <protectedRange sqref="J21:J27" name="Område5"/>
    <protectedRange sqref="J31:J33" name="Område6"/>
    <protectedRange sqref="J37:J38" name="Område7"/>
    <protectedRange sqref="J42:J44" name="Område8"/>
    <protectedRange sqref="J48:J52" name="Område9"/>
    <protectedRange sqref="C23:D65" name="Område11"/>
    <protectedRange sqref="J61:K62" name="Område10"/>
  </protectedRanges>
  <mergeCells count="33">
    <mergeCell ref="V57:W57"/>
    <mergeCell ref="J57:K57"/>
    <mergeCell ref="L57:M57"/>
    <mergeCell ref="N57:O57"/>
    <mergeCell ref="P57:Q57"/>
    <mergeCell ref="R57:S57"/>
    <mergeCell ref="J3:K3"/>
    <mergeCell ref="L3:M3"/>
    <mergeCell ref="N3:O3"/>
    <mergeCell ref="P3:Q3"/>
    <mergeCell ref="R3:S3"/>
    <mergeCell ref="V3:W3"/>
    <mergeCell ref="R55:S55"/>
    <mergeCell ref="T55:U55"/>
    <mergeCell ref="V55:W55"/>
    <mergeCell ref="X3:Y3"/>
    <mergeCell ref="T3:U3"/>
    <mergeCell ref="X57:Y57"/>
    <mergeCell ref="X55:Y55"/>
    <mergeCell ref="X56:Y56"/>
    <mergeCell ref="H4:I4"/>
    <mergeCell ref="H6:I6"/>
    <mergeCell ref="H7:I7"/>
    <mergeCell ref="H8:I8"/>
    <mergeCell ref="J55:K55"/>
    <mergeCell ref="H9:I9"/>
    <mergeCell ref="H10:I10"/>
    <mergeCell ref="H5:I5"/>
    <mergeCell ref="H11:I11"/>
    <mergeCell ref="L55:M55"/>
    <mergeCell ref="N55:O55"/>
    <mergeCell ref="P55:Q55"/>
    <mergeCell ref="T57:U57"/>
  </mergeCells>
  <phoneticPr fontId="3" type="noConversion"/>
  <dataValidations disablePrompts="1" count="1">
    <dataValidation type="list" allowBlank="1" showInputMessage="1" showErrorMessage="1" sqref="K61:K62 I15" xr:uid="{87E96D6E-8336-4AB1-91D7-C5878442E8DE}">
      <formula1>$M$24:$M$25</formula1>
    </dataValidation>
  </dataValidations>
  <pageMargins left="0.7" right="0.7" top="0.75" bottom="0.75" header="0.3" footer="0.3"/>
  <ignoredErrors>
    <ignoredError sqref="M15 O15 Q15 U15 W15:X15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2E27BD-AFC8-45BF-B4B8-F2F9098363B6}">
  <dimension ref="A1:AD75"/>
  <sheetViews>
    <sheetView zoomScaleNormal="100" workbookViewId="0">
      <selection activeCell="B1" sqref="B1"/>
    </sheetView>
  </sheetViews>
  <sheetFormatPr defaultRowHeight="15"/>
  <cols>
    <col min="1" max="1" width="3.5703125" style="1" customWidth="1"/>
    <col min="2" max="2" width="9.140625" style="1"/>
    <col min="3" max="3" width="61.42578125" style="1" bestFit="1" customWidth="1"/>
    <col min="4" max="4" width="17.42578125" style="1" bestFit="1" customWidth="1"/>
    <col min="5" max="5" width="14.28515625" style="1" bestFit="1" customWidth="1"/>
    <col min="6" max="7" width="9.140625" style="1"/>
    <col min="8" max="8" width="55.140625" style="2" bestFit="1" customWidth="1"/>
    <col min="9" max="9" width="10.28515625" style="2" customWidth="1"/>
    <col min="10" max="10" width="10.7109375" style="2" customWidth="1"/>
    <col min="11" max="11" width="15" style="2" customWidth="1"/>
    <col min="12" max="12" width="10.7109375" style="2" customWidth="1"/>
    <col min="13" max="13" width="12.7109375" style="2" customWidth="1"/>
    <col min="14" max="14" width="10.7109375" style="2" customWidth="1"/>
    <col min="15" max="15" width="12.7109375" style="2" customWidth="1"/>
    <col min="16" max="16" width="10.7109375" style="2" customWidth="1"/>
    <col min="17" max="17" width="12.7109375" style="2" customWidth="1"/>
    <col min="18" max="18" width="10.7109375" style="2" customWidth="1"/>
    <col min="19" max="19" width="12.7109375" style="1" customWidth="1"/>
    <col min="20" max="20" width="10.7109375" style="1" customWidth="1"/>
    <col min="21" max="21" width="12.7109375" style="1" customWidth="1"/>
    <col min="22" max="22" width="10.7109375" style="1" customWidth="1"/>
    <col min="23" max="23" width="12.7109375" style="1" customWidth="1"/>
    <col min="24" max="24" width="9" style="1" bestFit="1" customWidth="1"/>
    <col min="25" max="25" width="12.7109375" style="1" customWidth="1"/>
    <col min="26" max="16384" width="9.140625" style="1"/>
  </cols>
  <sheetData>
    <row r="1" spans="1:30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7"/>
    </row>
    <row r="2" spans="1:30">
      <c r="A2" s="6"/>
      <c r="B2" s="6"/>
      <c r="C2" s="6"/>
      <c r="D2" s="6"/>
      <c r="E2" s="6"/>
      <c r="F2" s="6"/>
      <c r="G2" s="6"/>
      <c r="H2" s="6" t="s">
        <v>1</v>
      </c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7"/>
    </row>
    <row r="3" spans="1:30">
      <c r="A3" s="6"/>
      <c r="B3" s="6" t="s">
        <v>77</v>
      </c>
      <c r="C3" s="6"/>
      <c r="D3" s="6"/>
      <c r="E3" s="6"/>
      <c r="F3" s="6"/>
      <c r="G3" s="6"/>
      <c r="H3" s="8" t="s">
        <v>2</v>
      </c>
      <c r="I3" s="8"/>
      <c r="J3" s="172" t="s">
        <v>3</v>
      </c>
      <c r="K3" s="172"/>
      <c r="L3" s="162" t="s">
        <v>4</v>
      </c>
      <c r="M3" s="162"/>
      <c r="N3" s="162" t="s">
        <v>5</v>
      </c>
      <c r="O3" s="162"/>
      <c r="P3" s="162" t="s">
        <v>6</v>
      </c>
      <c r="Q3" s="162"/>
      <c r="R3" s="162" t="s">
        <v>7</v>
      </c>
      <c r="S3" s="162"/>
      <c r="T3" s="162" t="s">
        <v>8</v>
      </c>
      <c r="U3" s="162"/>
      <c r="V3" s="162" t="s">
        <v>9</v>
      </c>
      <c r="W3" s="162"/>
      <c r="X3" s="162" t="s">
        <v>10</v>
      </c>
      <c r="Y3" s="162"/>
      <c r="Z3" s="7"/>
    </row>
    <row r="4" spans="1:30">
      <c r="A4" s="6"/>
      <c r="B4" s="70" t="s">
        <v>11</v>
      </c>
      <c r="C4" s="6" t="s">
        <v>12</v>
      </c>
      <c r="D4" s="6"/>
      <c r="E4" s="6"/>
      <c r="F4" s="6"/>
      <c r="G4" s="6"/>
      <c r="H4" s="168" t="s">
        <v>13</v>
      </c>
      <c r="I4" s="169"/>
      <c r="J4" s="13" t="s">
        <v>14</v>
      </c>
      <c r="K4" s="12" t="s">
        <v>15</v>
      </c>
      <c r="L4" s="11" t="s">
        <v>14</v>
      </c>
      <c r="M4" s="12" t="s">
        <v>15</v>
      </c>
      <c r="N4" s="11" t="s">
        <v>14</v>
      </c>
      <c r="O4" s="12" t="s">
        <v>15</v>
      </c>
      <c r="P4" s="11" t="s">
        <v>14</v>
      </c>
      <c r="Q4" s="12" t="s">
        <v>15</v>
      </c>
      <c r="R4" s="11" t="s">
        <v>14</v>
      </c>
      <c r="S4" s="13" t="s">
        <v>15</v>
      </c>
      <c r="T4" s="11" t="s">
        <v>14</v>
      </c>
      <c r="U4" s="12" t="s">
        <v>15</v>
      </c>
      <c r="V4" s="11" t="s">
        <v>14</v>
      </c>
      <c r="W4" s="12" t="s">
        <v>15</v>
      </c>
      <c r="X4" s="11" t="s">
        <v>14</v>
      </c>
      <c r="Y4" s="12" t="s">
        <v>15</v>
      </c>
      <c r="Z4" s="7"/>
    </row>
    <row r="5" spans="1:30">
      <c r="A5" s="6"/>
      <c r="B5" s="6" t="s">
        <v>78</v>
      </c>
      <c r="C5" s="6"/>
      <c r="D5" s="6"/>
      <c r="E5" s="6"/>
      <c r="F5" s="6"/>
      <c r="G5" s="6"/>
      <c r="H5" s="158" t="s">
        <v>16</v>
      </c>
      <c r="I5" s="159"/>
      <c r="J5" s="136"/>
      <c r="K5" s="17"/>
      <c r="L5" s="16"/>
      <c r="M5" s="17"/>
      <c r="N5" s="16">
        <v>12</v>
      </c>
      <c r="O5" s="17">
        <v>600000</v>
      </c>
      <c r="P5" s="16"/>
      <c r="Q5" s="17"/>
      <c r="R5" s="16"/>
      <c r="S5" s="18"/>
      <c r="T5" s="19"/>
      <c r="U5" s="17"/>
      <c r="V5" s="19"/>
      <c r="W5" s="18"/>
      <c r="X5" s="20">
        <f>SUMIF($J$4:$W$4,$X$4,J5:W5)</f>
        <v>12</v>
      </c>
      <c r="Y5" s="21">
        <f>SUMIF($J$4:$W$4,$Y$4,J5:X5)</f>
        <v>600000</v>
      </c>
      <c r="Z5" s="22"/>
    </row>
    <row r="6" spans="1:30">
      <c r="A6" s="6"/>
      <c r="B6" s="6"/>
      <c r="C6" s="6" t="s">
        <v>79</v>
      </c>
      <c r="D6" s="6"/>
      <c r="E6" s="6"/>
      <c r="F6" s="6"/>
      <c r="G6" s="6"/>
      <c r="H6" s="154" t="s">
        <v>80</v>
      </c>
      <c r="I6" s="155"/>
      <c r="J6" s="26">
        <v>12</v>
      </c>
      <c r="K6" s="25">
        <v>360000</v>
      </c>
      <c r="L6" s="26">
        <v>12</v>
      </c>
      <c r="M6" s="27">
        <v>375000</v>
      </c>
      <c r="N6" s="24">
        <v>12</v>
      </c>
      <c r="O6" s="27">
        <v>390000</v>
      </c>
      <c r="P6" s="24"/>
      <c r="Q6" s="27"/>
      <c r="R6" s="24"/>
      <c r="S6" s="28"/>
      <c r="T6" s="29"/>
      <c r="U6" s="27"/>
      <c r="V6" s="29"/>
      <c r="W6" s="28"/>
      <c r="X6" s="30">
        <f>SUMIF($J$4:$W$4,$X$4,J6:W6)</f>
        <v>36</v>
      </c>
      <c r="Y6" s="31">
        <f>SUMIF($J$4:$W$4,$Y$4,J6:X6)</f>
        <v>1125000</v>
      </c>
      <c r="Z6" s="22"/>
    </row>
    <row r="7" spans="1:30">
      <c r="A7" s="6"/>
      <c r="B7" s="6"/>
      <c r="C7" s="6"/>
      <c r="D7" s="32"/>
      <c r="E7" s="33" t="s">
        <v>19</v>
      </c>
      <c r="F7" s="6"/>
      <c r="G7" s="6"/>
      <c r="H7" s="154" t="s">
        <v>81</v>
      </c>
      <c r="I7" s="155"/>
      <c r="J7" s="26">
        <v>0.5</v>
      </c>
      <c r="K7" s="27">
        <v>50000</v>
      </c>
      <c r="L7" s="24">
        <v>0.5</v>
      </c>
      <c r="M7" s="27">
        <v>52500</v>
      </c>
      <c r="N7" s="24">
        <v>0.5</v>
      </c>
      <c r="O7" s="27">
        <v>55000</v>
      </c>
      <c r="P7" s="24"/>
      <c r="Q7" s="27"/>
      <c r="R7" s="24"/>
      <c r="S7" s="28"/>
      <c r="T7" s="29"/>
      <c r="U7" s="27"/>
      <c r="V7" s="29"/>
      <c r="W7" s="28"/>
      <c r="X7" s="30">
        <f>SUMIF($J$4:$W$4,$X$4,J7:W7)</f>
        <v>1.5</v>
      </c>
      <c r="Y7" s="31">
        <f>SUMIF($J$4:$W$4,$Y$4,J7:X7)</f>
        <v>157500</v>
      </c>
      <c r="Z7" s="22"/>
    </row>
    <row r="8" spans="1:30">
      <c r="A8" s="6"/>
      <c r="B8" s="6"/>
      <c r="C8" s="34" t="s">
        <v>21</v>
      </c>
      <c r="D8" s="35">
        <f>Y12</f>
        <v>2247500</v>
      </c>
      <c r="E8" s="33" t="s">
        <v>22</v>
      </c>
      <c r="F8" s="6"/>
      <c r="G8" s="6"/>
      <c r="H8" s="154" t="s">
        <v>82</v>
      </c>
      <c r="I8" s="155"/>
      <c r="J8" s="26">
        <v>0.2</v>
      </c>
      <c r="K8" s="27">
        <v>20000</v>
      </c>
      <c r="L8" s="24">
        <v>0.2</v>
      </c>
      <c r="M8" s="27">
        <v>22000</v>
      </c>
      <c r="N8" s="24">
        <v>0.2</v>
      </c>
      <c r="O8" s="27">
        <v>23000</v>
      </c>
      <c r="P8" s="24"/>
      <c r="Q8" s="27"/>
      <c r="R8" s="24"/>
      <c r="S8" s="28"/>
      <c r="T8" s="29"/>
      <c r="U8" s="27"/>
      <c r="V8" s="29"/>
      <c r="W8" s="28"/>
      <c r="X8" s="30">
        <f>SUMIF($J$4:$W$4,$X$4,J8:W8)</f>
        <v>0.60000000000000009</v>
      </c>
      <c r="Y8" s="31">
        <f>SUMIF($J$4:$W$4,$Y$4,J8:X8)</f>
        <v>65000</v>
      </c>
      <c r="Z8" s="22"/>
    </row>
    <row r="9" spans="1:30">
      <c r="A9" s="6"/>
      <c r="B9" s="6"/>
      <c r="C9" s="6" t="s">
        <v>24</v>
      </c>
      <c r="D9" s="36">
        <f>Y18</f>
        <v>0</v>
      </c>
      <c r="E9" s="33" t="s">
        <v>22</v>
      </c>
      <c r="F9" s="6"/>
      <c r="G9" s="6"/>
      <c r="H9" s="154" t="s">
        <v>25</v>
      </c>
      <c r="I9" s="155"/>
      <c r="J9" s="37"/>
      <c r="K9" s="38"/>
      <c r="L9" s="24">
        <v>6</v>
      </c>
      <c r="M9" s="27">
        <v>150000</v>
      </c>
      <c r="N9" s="24"/>
      <c r="O9" s="27"/>
      <c r="P9" s="24"/>
      <c r="Q9" s="27"/>
      <c r="R9" s="24"/>
      <c r="S9" s="28"/>
      <c r="T9" s="29"/>
      <c r="U9" s="27"/>
      <c r="V9" s="29"/>
      <c r="W9" s="28"/>
      <c r="X9" s="30">
        <f>SUMIF($J$4:$W$4,$X$4,J9:W9)</f>
        <v>6</v>
      </c>
      <c r="Y9" s="31">
        <f>SUMIF($J$4:$W$4,$Y$4,J9:X9)</f>
        <v>150000</v>
      </c>
      <c r="Z9" s="22"/>
    </row>
    <row r="10" spans="1:30">
      <c r="A10" s="6"/>
      <c r="B10" s="6"/>
      <c r="C10" s="6" t="s">
        <v>26</v>
      </c>
      <c r="D10" s="39">
        <f>J28</f>
        <v>70000</v>
      </c>
      <c r="E10" s="33" t="s">
        <v>22</v>
      </c>
      <c r="F10" s="6"/>
      <c r="G10" s="6"/>
      <c r="H10" s="154" t="s">
        <v>27</v>
      </c>
      <c r="I10" s="155"/>
      <c r="J10" s="26"/>
      <c r="K10" s="27"/>
      <c r="L10" s="24"/>
      <c r="M10" s="27"/>
      <c r="N10" s="24"/>
      <c r="O10" s="27"/>
      <c r="P10" s="24">
        <v>6</v>
      </c>
      <c r="Q10" s="27">
        <v>150000</v>
      </c>
      <c r="R10" s="24"/>
      <c r="S10" s="28"/>
      <c r="T10" s="29"/>
      <c r="U10" s="27"/>
      <c r="V10" s="29"/>
      <c r="W10" s="28"/>
      <c r="X10" s="30">
        <f>SUMIF($J$4:$W$4,$X$4,J10:W10)</f>
        <v>6</v>
      </c>
      <c r="Y10" s="31">
        <f>SUMIF($J$4:$W$4,$Y$4,J10:X10)</f>
        <v>150000</v>
      </c>
      <c r="Z10" s="22"/>
    </row>
    <row r="11" spans="1:30">
      <c r="A11" s="6"/>
      <c r="B11" s="6"/>
      <c r="C11" s="6" t="s">
        <v>28</v>
      </c>
      <c r="D11" s="39">
        <f>J34</f>
        <v>100000</v>
      </c>
      <c r="E11" s="33" t="s">
        <v>22</v>
      </c>
      <c r="F11" s="6"/>
      <c r="G11" s="6"/>
      <c r="H11" s="170" t="s">
        <v>29</v>
      </c>
      <c r="I11" s="171"/>
      <c r="J11" s="26">
        <v>12</v>
      </c>
      <c r="K11" s="27">
        <v>600000</v>
      </c>
      <c r="L11" s="24"/>
      <c r="M11" s="27"/>
      <c r="N11" s="24"/>
      <c r="O11" s="28"/>
      <c r="P11" s="24"/>
      <c r="Q11" s="27"/>
      <c r="R11" s="24"/>
      <c r="S11" s="28"/>
      <c r="T11" s="29"/>
      <c r="U11" s="27"/>
      <c r="V11" s="29"/>
      <c r="W11" s="28"/>
      <c r="X11" s="30"/>
      <c r="Y11" s="31"/>
      <c r="Z11" s="22"/>
    </row>
    <row r="12" spans="1:30">
      <c r="A12" s="6"/>
      <c r="B12" s="6"/>
      <c r="C12" s="6" t="s">
        <v>30</v>
      </c>
      <c r="D12" s="39">
        <f>J39</f>
        <v>0</v>
      </c>
      <c r="E12" s="33" t="s">
        <v>22</v>
      </c>
      <c r="F12" s="6"/>
      <c r="G12" s="6"/>
      <c r="H12" s="166" t="s">
        <v>10</v>
      </c>
      <c r="I12" s="167"/>
      <c r="J12" s="133">
        <f>SUM(J5:J11)</f>
        <v>24.7</v>
      </c>
      <c r="K12" s="97">
        <f>SUM(K5:K11)</f>
        <v>1030000</v>
      </c>
      <c r="L12" s="96">
        <f>SUM(L5:L11)</f>
        <v>18.7</v>
      </c>
      <c r="M12" s="97">
        <f>SUM(M5:M11)</f>
        <v>599500</v>
      </c>
      <c r="N12" s="96">
        <f>SUM(N5:N11)</f>
        <v>24.7</v>
      </c>
      <c r="O12" s="98">
        <f>SUM(O5:O11)</f>
        <v>1068000</v>
      </c>
      <c r="P12" s="96">
        <f>SUM(P5:P11)</f>
        <v>6</v>
      </c>
      <c r="Q12" s="97">
        <f>SUM(Q5:Q11)</f>
        <v>150000</v>
      </c>
      <c r="R12" s="96">
        <f>SUM(R5:R11)</f>
        <v>0</v>
      </c>
      <c r="S12" s="97">
        <f>SUM(S5:S11)</f>
        <v>0</v>
      </c>
      <c r="T12" s="96">
        <f>SUM(T5:T11)</f>
        <v>0</v>
      </c>
      <c r="U12" s="97">
        <f>SUM(U5:U11)</f>
        <v>0</v>
      </c>
      <c r="V12" s="96">
        <f>SUM(V5:V11)</f>
        <v>0</v>
      </c>
      <c r="W12" s="97">
        <f>SUM(W5:W11)</f>
        <v>0</v>
      </c>
      <c r="X12" s="99">
        <f>SUM(X5:X11)-SUM(X7:X8)-X11</f>
        <v>60</v>
      </c>
      <c r="Y12" s="100">
        <f>SUM(Y5:Y11)</f>
        <v>2247500</v>
      </c>
      <c r="Z12" s="22"/>
    </row>
    <row r="13" spans="1:30">
      <c r="A13" s="6"/>
      <c r="B13" s="6"/>
      <c r="C13" s="6" t="s">
        <v>31</v>
      </c>
      <c r="D13" s="39">
        <f>J45</f>
        <v>0</v>
      </c>
      <c r="E13" s="33" t="s">
        <v>22</v>
      </c>
      <c r="F13" s="6"/>
      <c r="G13" s="6"/>
      <c r="H13" s="6"/>
      <c r="I13" s="6"/>
      <c r="J13" s="33"/>
      <c r="K13" s="33"/>
      <c r="L13" s="42"/>
      <c r="M13" s="42"/>
      <c r="N13" s="42"/>
      <c r="O13" s="42"/>
      <c r="P13" s="42"/>
      <c r="Q13" s="43"/>
      <c r="R13" s="44"/>
      <c r="S13" s="6"/>
      <c r="T13" s="45"/>
      <c r="U13" s="46"/>
      <c r="V13" s="6"/>
      <c r="W13" s="6"/>
      <c r="X13" s="6"/>
      <c r="Y13" s="6"/>
      <c r="Z13" s="7"/>
    </row>
    <row r="14" spans="1:30">
      <c r="A14" s="6"/>
      <c r="B14" s="6"/>
      <c r="C14" s="6" t="s">
        <v>32</v>
      </c>
      <c r="D14" s="39">
        <f>J53</f>
        <v>25000</v>
      </c>
      <c r="E14" s="33" t="s">
        <v>22</v>
      </c>
      <c r="F14" s="6"/>
      <c r="G14" s="6"/>
      <c r="H14" s="110" t="s">
        <v>33</v>
      </c>
      <c r="I14" s="139"/>
      <c r="J14" s="13" t="s">
        <v>34</v>
      </c>
      <c r="K14" s="12" t="s">
        <v>15</v>
      </c>
      <c r="L14" s="11" t="s">
        <v>34</v>
      </c>
      <c r="M14" s="12" t="s">
        <v>15</v>
      </c>
      <c r="N14" s="11" t="s">
        <v>34</v>
      </c>
      <c r="O14" s="12" t="s">
        <v>15</v>
      </c>
      <c r="P14" s="11" t="s">
        <v>34</v>
      </c>
      <c r="Q14" s="12" t="s">
        <v>15</v>
      </c>
      <c r="R14" s="11" t="s">
        <v>34</v>
      </c>
      <c r="S14" s="13" t="s">
        <v>15</v>
      </c>
      <c r="T14" s="11" t="s">
        <v>34</v>
      </c>
      <c r="U14" s="12" t="s">
        <v>15</v>
      </c>
      <c r="V14" s="11" t="s">
        <v>34</v>
      </c>
      <c r="W14" s="12" t="s">
        <v>15</v>
      </c>
      <c r="X14" s="11" t="s">
        <v>34</v>
      </c>
      <c r="Y14" s="12" t="s">
        <v>15</v>
      </c>
      <c r="Z14" s="7"/>
    </row>
    <row r="15" spans="1:30">
      <c r="A15" s="6"/>
      <c r="B15" s="6"/>
      <c r="C15" s="53" t="s">
        <v>35</v>
      </c>
      <c r="D15" s="54">
        <f>SUM(D8:D14)</f>
        <v>2442500</v>
      </c>
      <c r="E15" s="33" t="s">
        <v>22</v>
      </c>
      <c r="F15" s="6"/>
      <c r="G15" s="6"/>
      <c r="H15" s="45" t="s">
        <v>36</v>
      </c>
      <c r="I15" s="140" t="s">
        <v>37</v>
      </c>
      <c r="J15" s="48">
        <f>(J12-J7-J8-J11)/12</f>
        <v>1</v>
      </c>
      <c r="K15" s="49" cm="1">
        <f t="array" ref="K15">_xlfn.IFS($I$15=$M$24,J15*$N$24,$I$15=$M$25,J15*$N$25)</f>
        <v>250000</v>
      </c>
      <c r="L15" s="48">
        <f>(L12-L7-L8-L11)/12</f>
        <v>1.5</v>
      </c>
      <c r="M15" s="49" cm="1">
        <f t="array" ref="M15">_xlfn.IFS($I$15=$M$24,L15*$N$24,$I$15=$M$25,L15*$N$25)</f>
        <v>375000</v>
      </c>
      <c r="N15" s="48">
        <f>(N12-N7-N8-N11)/12</f>
        <v>2</v>
      </c>
      <c r="O15" s="49" cm="1">
        <f t="array" ref="O15">_xlfn.IFS($I$15=$M$24,N15*$N$24,$I$15=$M$25,N15*$N$25)</f>
        <v>500000</v>
      </c>
      <c r="P15" s="48">
        <f>(P12-P7-P8-P11)/12</f>
        <v>0.5</v>
      </c>
      <c r="Q15" s="49" cm="1">
        <f t="array" ref="Q15">_xlfn.IFS($I$15=$M$24,P15*$N$24,$I$15=$M$25,P15*$N$25)</f>
        <v>125000</v>
      </c>
      <c r="R15" s="48">
        <f>(R12-R7-R8-R11)/12</f>
        <v>0</v>
      </c>
      <c r="S15" s="49" cm="1">
        <f t="array" ref="S15">_xlfn.IFS($I$15=$M$24,R15*$N$24,$I$15=$M$25,R15*$N$25)</f>
        <v>0</v>
      </c>
      <c r="T15" s="48">
        <f>(T12-T7-T8-T11)/12</f>
        <v>0</v>
      </c>
      <c r="U15" s="49" cm="1">
        <f t="array" ref="U15">_xlfn.IFS($I$15=$M$24,T15*$N$24,$I$15=$M$25,T15*$N$25)</f>
        <v>0</v>
      </c>
      <c r="V15" s="48">
        <f>(V12-V7-V8-V11)/12</f>
        <v>0</v>
      </c>
      <c r="W15" s="49" cm="1">
        <f t="array" ref="W15">_xlfn.IFS($I$15=$M$24,V15*$N$24,$I$15=$M$25,V15*$N$25)</f>
        <v>0</v>
      </c>
      <c r="X15" s="50">
        <f>SUMIF(J14:W14,X14,J15:W15)</f>
        <v>5</v>
      </c>
      <c r="Y15" s="51" cm="1">
        <f t="array" ref="Y15">_xlfn.IFS(I15=M24,X15*N24,I15=M25,X15*N25)</f>
        <v>1250000</v>
      </c>
      <c r="Z15" s="52"/>
      <c r="AA15" s="3"/>
      <c r="AB15" s="3"/>
      <c r="AC15" s="3"/>
      <c r="AD15" s="2"/>
    </row>
    <row r="16" spans="1:30">
      <c r="A16" s="6"/>
      <c r="B16" s="6"/>
      <c r="C16" s="6" t="s">
        <v>38</v>
      </c>
      <c r="D16" s="35">
        <f>Y15</f>
        <v>1250000</v>
      </c>
      <c r="E16" s="33" t="s">
        <v>22</v>
      </c>
      <c r="F16" s="6"/>
      <c r="G16" s="6"/>
      <c r="H16" s="6"/>
      <c r="I16" s="6"/>
      <c r="J16" s="33"/>
      <c r="K16" s="33"/>
      <c r="L16" s="42"/>
      <c r="M16" s="42"/>
      <c r="N16" s="42"/>
      <c r="O16" s="42"/>
      <c r="P16" s="42"/>
      <c r="Q16" s="42"/>
      <c r="R16" s="6"/>
      <c r="S16" s="6"/>
      <c r="T16" s="6"/>
      <c r="U16" s="6"/>
      <c r="V16" s="6"/>
      <c r="W16" s="6"/>
      <c r="X16" s="6"/>
      <c r="Y16" s="6"/>
      <c r="Z16" s="7"/>
    </row>
    <row r="17" spans="1:26">
      <c r="A17" s="6"/>
      <c r="B17" s="6"/>
      <c r="C17" s="6" t="s">
        <v>39</v>
      </c>
      <c r="D17" s="39">
        <f>-SUM(Y7:Y8)</f>
        <v>-222500</v>
      </c>
      <c r="E17" s="33" t="s">
        <v>22</v>
      </c>
      <c r="F17" s="6"/>
      <c r="G17" s="6"/>
      <c r="H17" s="141" t="s">
        <v>40</v>
      </c>
      <c r="I17" s="142"/>
      <c r="J17" s="137" t="s">
        <v>14</v>
      </c>
      <c r="K17" s="56" t="s">
        <v>15</v>
      </c>
      <c r="L17" s="57" t="s">
        <v>14</v>
      </c>
      <c r="M17" s="58" t="s">
        <v>15</v>
      </c>
      <c r="N17" s="57" t="s">
        <v>14</v>
      </c>
      <c r="O17" s="58" t="s">
        <v>15</v>
      </c>
      <c r="P17" s="57" t="s">
        <v>14</v>
      </c>
      <c r="Q17" s="58" t="s">
        <v>15</v>
      </c>
      <c r="R17" s="57" t="s">
        <v>14</v>
      </c>
      <c r="S17" s="58" t="s">
        <v>15</v>
      </c>
      <c r="T17" s="57" t="s">
        <v>14</v>
      </c>
      <c r="U17" s="58" t="s">
        <v>15</v>
      </c>
      <c r="V17" s="57" t="s">
        <v>14</v>
      </c>
      <c r="W17" s="58" t="s">
        <v>15</v>
      </c>
      <c r="X17" s="59" t="s">
        <v>14</v>
      </c>
      <c r="Y17" s="58" t="s">
        <v>15</v>
      </c>
      <c r="Z17" s="7"/>
    </row>
    <row r="18" spans="1:26">
      <c r="A18" s="6"/>
      <c r="B18" s="6"/>
      <c r="C18" s="53" t="s">
        <v>41</v>
      </c>
      <c r="D18" s="54">
        <f>SUM(D15:D17)</f>
        <v>3470000</v>
      </c>
      <c r="E18" s="33" t="s">
        <v>22</v>
      </c>
      <c r="F18" s="6"/>
      <c r="G18" s="6"/>
      <c r="H18" s="143" t="s">
        <v>24</v>
      </c>
      <c r="I18" s="144"/>
      <c r="J18" s="138"/>
      <c r="K18" s="106"/>
      <c r="L18" s="107"/>
      <c r="M18" s="108"/>
      <c r="N18" s="107"/>
      <c r="O18" s="108"/>
      <c r="P18" s="107"/>
      <c r="Q18" s="108"/>
      <c r="R18" s="109"/>
      <c r="S18" s="118"/>
      <c r="T18" s="109"/>
      <c r="U18" s="118"/>
      <c r="V18" s="109"/>
      <c r="W18" s="118"/>
      <c r="X18" s="61">
        <f>SUMIF(J17:W17,X17,J18:W18)</f>
        <v>0</v>
      </c>
      <c r="Y18" s="46">
        <f>SUMIF(K17:X17,Y17,K18:X18)</f>
        <v>0</v>
      </c>
      <c r="Z18" s="7"/>
    </row>
    <row r="19" spans="1:26">
      <c r="A19" s="6"/>
      <c r="B19" s="6"/>
      <c r="F19" s="6"/>
      <c r="G19" s="6"/>
      <c r="H19" s="6"/>
      <c r="I19" s="6"/>
      <c r="J19" s="62"/>
      <c r="K19" s="62"/>
      <c r="L19" s="62"/>
      <c r="M19" s="62"/>
      <c r="N19" s="62"/>
      <c r="O19" s="62"/>
      <c r="P19" s="62"/>
      <c r="Q19" s="62"/>
      <c r="R19" s="6"/>
      <c r="S19" s="6"/>
      <c r="T19" s="6"/>
      <c r="U19" s="6"/>
      <c r="V19" s="6"/>
      <c r="W19" s="6"/>
      <c r="X19" s="6"/>
      <c r="Y19" s="7"/>
    </row>
    <row r="20" spans="1:26">
      <c r="A20" s="6"/>
      <c r="B20" s="6"/>
      <c r="C20" s="6" t="s">
        <v>42</v>
      </c>
      <c r="D20" s="32">
        <f>D15+D16+J63</f>
        <v>4049298</v>
      </c>
      <c r="E20" s="33" t="s">
        <v>22</v>
      </c>
      <c r="F20" s="6"/>
      <c r="G20" s="6"/>
      <c r="H20" s="63" t="s">
        <v>43</v>
      </c>
      <c r="I20" s="10"/>
      <c r="J20" s="10" t="s">
        <v>15</v>
      </c>
      <c r="K20" s="62"/>
      <c r="L20" s="62"/>
      <c r="M20" s="64"/>
      <c r="N20" s="62"/>
      <c r="O20" s="62"/>
      <c r="P20" s="62"/>
      <c r="Q20" s="62"/>
      <c r="R20" s="62"/>
      <c r="S20" s="6"/>
      <c r="T20" s="6"/>
      <c r="U20" s="6"/>
      <c r="V20" s="6"/>
      <c r="W20" s="6"/>
      <c r="X20" s="6"/>
      <c r="Y20" s="65"/>
      <c r="Z20" s="7"/>
    </row>
    <row r="21" spans="1:26">
      <c r="A21" s="6"/>
      <c r="B21" s="6"/>
      <c r="C21" s="6"/>
      <c r="D21" s="6"/>
      <c r="E21" s="6"/>
      <c r="F21" s="6"/>
      <c r="G21" s="6"/>
      <c r="H21" s="66" t="s">
        <v>44</v>
      </c>
      <c r="I21" s="67" t="s">
        <v>45</v>
      </c>
      <c r="J21" s="68">
        <v>70000</v>
      </c>
      <c r="K21" s="6"/>
      <c r="L21" s="69"/>
      <c r="M21" s="69"/>
      <c r="N21" s="69"/>
      <c r="O21" s="69"/>
      <c r="P21" s="69"/>
      <c r="Q21" s="69"/>
      <c r="R21" s="6"/>
      <c r="S21" s="6"/>
      <c r="T21" s="6"/>
      <c r="U21" s="6"/>
      <c r="V21" s="6"/>
      <c r="W21" s="6"/>
      <c r="X21" s="6"/>
      <c r="Y21" s="6"/>
      <c r="Z21" s="7"/>
    </row>
    <row r="22" spans="1:26">
      <c r="A22" s="6"/>
      <c r="B22" s="6"/>
      <c r="C22" s="70" t="s">
        <v>46</v>
      </c>
      <c r="D22" s="71"/>
      <c r="E22" s="6"/>
      <c r="F22" s="6"/>
      <c r="G22" s="6"/>
      <c r="H22" s="14" t="s">
        <v>47</v>
      </c>
      <c r="I22" s="67" t="s">
        <v>45</v>
      </c>
      <c r="J22" s="68"/>
      <c r="K22" s="6"/>
      <c r="L22" s="69"/>
      <c r="M22" s="69"/>
      <c r="N22" s="69"/>
      <c r="O22" s="69"/>
      <c r="P22" s="69"/>
      <c r="Q22" s="69"/>
      <c r="R22" s="6"/>
      <c r="S22" s="6"/>
      <c r="T22" s="6"/>
      <c r="U22" s="6"/>
      <c r="V22" s="6"/>
      <c r="W22" s="6"/>
      <c r="X22" s="6"/>
      <c r="Y22" s="6"/>
      <c r="Z22" s="7"/>
    </row>
    <row r="23" spans="1:26">
      <c r="A23" s="6"/>
      <c r="B23" s="6"/>
      <c r="C23" s="6"/>
      <c r="D23" s="6"/>
      <c r="E23" s="6"/>
      <c r="F23" s="6"/>
      <c r="G23" s="6"/>
      <c r="H23" s="14" t="s">
        <v>48</v>
      </c>
      <c r="I23" s="67" t="s">
        <v>45</v>
      </c>
      <c r="J23" s="68"/>
      <c r="K23" s="6"/>
      <c r="L23" s="69"/>
      <c r="M23" s="69"/>
      <c r="N23" s="69"/>
      <c r="O23" s="69"/>
      <c r="P23" s="69"/>
      <c r="Q23" s="69"/>
      <c r="R23" s="6"/>
      <c r="S23" s="6"/>
      <c r="T23" s="6"/>
      <c r="U23" s="6"/>
      <c r="V23" s="6"/>
      <c r="W23" s="6"/>
      <c r="X23" s="6"/>
      <c r="Y23" s="6"/>
      <c r="Z23" s="7"/>
    </row>
    <row r="24" spans="1:26">
      <c r="A24" s="6"/>
      <c r="B24" s="6"/>
      <c r="C24" s="6"/>
      <c r="D24" s="6"/>
      <c r="E24" s="6"/>
      <c r="F24" s="6"/>
      <c r="G24" s="6"/>
      <c r="H24" s="14" t="s">
        <v>49</v>
      </c>
      <c r="I24" s="67" t="s">
        <v>45</v>
      </c>
      <c r="J24" s="68"/>
      <c r="K24" s="6"/>
      <c r="L24" s="69"/>
      <c r="M24" s="69" t="s">
        <v>37</v>
      </c>
      <c r="N24" s="72">
        <v>250000</v>
      </c>
      <c r="O24" s="69"/>
      <c r="P24" s="69"/>
      <c r="Q24" s="69"/>
      <c r="R24" s="6"/>
      <c r="S24" s="6"/>
      <c r="T24" s="6"/>
      <c r="U24" s="6"/>
      <c r="V24" s="6"/>
      <c r="W24" s="6"/>
      <c r="X24" s="6"/>
      <c r="Y24" s="6"/>
      <c r="Z24" s="7"/>
    </row>
    <row r="25" spans="1:26">
      <c r="A25" s="6"/>
      <c r="B25" s="6"/>
      <c r="C25" s="6"/>
      <c r="D25" s="6"/>
      <c r="E25" s="6"/>
      <c r="F25" s="6"/>
      <c r="G25" s="6"/>
      <c r="H25" s="14" t="s">
        <v>50</v>
      </c>
      <c r="I25" s="67" t="s">
        <v>45</v>
      </c>
      <c r="J25" s="68"/>
      <c r="K25" s="6"/>
      <c r="L25" s="69"/>
      <c r="M25" s="69" t="s">
        <v>51</v>
      </c>
      <c r="N25" s="72">
        <v>200000</v>
      </c>
      <c r="O25" s="69"/>
      <c r="P25" s="73"/>
      <c r="Q25" s="69"/>
      <c r="R25" s="6"/>
      <c r="S25" s="6"/>
      <c r="T25" s="6"/>
      <c r="U25" s="6"/>
      <c r="V25" s="6"/>
      <c r="W25" s="6"/>
      <c r="X25" s="6"/>
      <c r="Y25" s="6"/>
      <c r="Z25" s="7"/>
    </row>
    <row r="26" spans="1:26">
      <c r="A26" s="6"/>
      <c r="B26" s="6"/>
      <c r="C26" s="6"/>
      <c r="D26" s="65"/>
      <c r="E26" s="6"/>
      <c r="F26" s="6"/>
      <c r="G26" s="6"/>
      <c r="H26" s="14" t="s">
        <v>52</v>
      </c>
      <c r="I26" s="67" t="s">
        <v>45</v>
      </c>
      <c r="J26" s="68"/>
      <c r="K26" s="6"/>
      <c r="L26" s="69"/>
      <c r="M26" s="69"/>
      <c r="N26" s="69"/>
      <c r="O26" s="69"/>
      <c r="P26" s="69"/>
      <c r="Q26" s="69"/>
      <c r="R26" s="6"/>
      <c r="S26" s="6"/>
      <c r="T26" s="6"/>
      <c r="U26" s="6"/>
      <c r="V26" s="6"/>
      <c r="W26" s="6"/>
      <c r="X26" s="6"/>
      <c r="Y26" s="6"/>
      <c r="Z26" s="7"/>
    </row>
    <row r="27" spans="1:26">
      <c r="A27" s="6"/>
      <c r="B27" s="6"/>
      <c r="C27" s="6"/>
      <c r="D27" s="6"/>
      <c r="E27" s="6"/>
      <c r="F27" s="6"/>
      <c r="G27" s="6"/>
      <c r="H27" s="45" t="s">
        <v>53</v>
      </c>
      <c r="I27" s="74" t="s">
        <v>45</v>
      </c>
      <c r="J27" s="68"/>
      <c r="K27" s="6"/>
      <c r="L27" s="69"/>
      <c r="M27" s="69"/>
      <c r="N27" s="69"/>
      <c r="O27" s="69"/>
      <c r="P27" s="69"/>
      <c r="Q27" s="69"/>
      <c r="R27" s="6"/>
      <c r="S27" s="6"/>
      <c r="T27" s="6"/>
      <c r="U27" s="6"/>
      <c r="V27" s="6"/>
      <c r="W27" s="6"/>
      <c r="X27" s="6"/>
      <c r="Y27" s="6"/>
      <c r="Z27" s="7"/>
    </row>
    <row r="28" spans="1:26">
      <c r="A28" s="6"/>
      <c r="B28" s="6"/>
      <c r="C28" s="6"/>
      <c r="D28" s="6"/>
      <c r="E28" s="6"/>
      <c r="F28" s="6"/>
      <c r="G28" s="6"/>
      <c r="H28" s="9" t="s">
        <v>10</v>
      </c>
      <c r="I28" s="75"/>
      <c r="J28" s="103">
        <f>SUM(J21:J27)</f>
        <v>70000</v>
      </c>
      <c r="K28" s="6"/>
      <c r="L28" s="69"/>
      <c r="M28" s="69"/>
      <c r="N28" s="69"/>
      <c r="O28" s="69"/>
      <c r="P28" s="69"/>
      <c r="Q28" s="69"/>
      <c r="R28" s="6"/>
      <c r="S28" s="6"/>
      <c r="T28" s="6"/>
      <c r="U28" s="6"/>
      <c r="V28" s="6"/>
      <c r="W28" s="6"/>
      <c r="X28" s="6"/>
      <c r="Y28" s="6"/>
      <c r="Z28" s="7"/>
    </row>
    <row r="29" spans="1:26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9"/>
      <c r="M29" s="69"/>
      <c r="N29" s="69"/>
      <c r="O29" s="69"/>
      <c r="P29" s="69"/>
      <c r="Q29" s="69"/>
      <c r="R29" s="6"/>
      <c r="S29" s="6"/>
      <c r="T29" s="6"/>
      <c r="U29" s="6"/>
      <c r="V29" s="6"/>
      <c r="W29" s="6"/>
      <c r="X29" s="6"/>
      <c r="Y29" s="6"/>
      <c r="Z29" s="7"/>
    </row>
    <row r="30" spans="1:26">
      <c r="A30" s="6"/>
      <c r="B30" s="6"/>
      <c r="C30" s="6"/>
      <c r="D30" s="6"/>
      <c r="E30" s="6"/>
      <c r="F30" s="6"/>
      <c r="G30" s="6"/>
      <c r="H30" s="76" t="s">
        <v>83</v>
      </c>
      <c r="I30" s="76"/>
      <c r="J30" s="10" t="s">
        <v>15</v>
      </c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7"/>
    </row>
    <row r="31" spans="1:26">
      <c r="A31" s="6"/>
      <c r="B31" s="6"/>
      <c r="C31" s="6"/>
      <c r="D31" s="6"/>
      <c r="E31" s="6"/>
      <c r="F31" s="6"/>
      <c r="G31" s="6"/>
      <c r="H31" s="66" t="s">
        <v>55</v>
      </c>
      <c r="I31" s="77" t="s">
        <v>45</v>
      </c>
      <c r="J31" s="68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7"/>
    </row>
    <row r="32" spans="1:26">
      <c r="A32" s="6"/>
      <c r="B32" s="6"/>
      <c r="C32" s="6"/>
      <c r="D32" s="6"/>
      <c r="E32" s="6"/>
      <c r="F32" s="6"/>
      <c r="G32" s="6"/>
      <c r="H32" s="14" t="s">
        <v>56</v>
      </c>
      <c r="I32" s="78" t="s">
        <v>45</v>
      </c>
      <c r="J32" s="68">
        <v>100000</v>
      </c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7"/>
    </row>
    <row r="33" spans="1:26">
      <c r="A33" s="6"/>
      <c r="B33" s="6"/>
      <c r="C33" s="6"/>
      <c r="D33" s="6"/>
      <c r="E33" s="6"/>
      <c r="F33" s="6"/>
      <c r="G33" s="6"/>
      <c r="H33" s="45" t="s">
        <v>57</v>
      </c>
      <c r="I33" s="60" t="s">
        <v>45</v>
      </c>
      <c r="J33" s="68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7"/>
    </row>
    <row r="34" spans="1:26">
      <c r="A34" s="6"/>
      <c r="B34" s="6"/>
      <c r="C34" s="6"/>
      <c r="D34" s="6"/>
      <c r="E34" s="6"/>
      <c r="F34" s="6"/>
      <c r="G34" s="6"/>
      <c r="H34" s="101" t="s">
        <v>10</v>
      </c>
      <c r="I34" s="101"/>
      <c r="J34" s="102">
        <f>SUM(J31:J33)</f>
        <v>100000</v>
      </c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7"/>
    </row>
    <row r="35" spans="1:26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7"/>
    </row>
    <row r="36" spans="1:26">
      <c r="A36" s="6"/>
      <c r="B36" s="6"/>
      <c r="C36" s="6"/>
      <c r="D36" s="6"/>
      <c r="E36" s="6"/>
      <c r="F36" s="6"/>
      <c r="G36" s="6"/>
      <c r="H36" s="9" t="s">
        <v>58</v>
      </c>
      <c r="I36" s="80"/>
      <c r="J36" s="10" t="s">
        <v>15</v>
      </c>
      <c r="K36" s="62"/>
      <c r="L36" s="62"/>
      <c r="M36" s="62"/>
      <c r="N36" s="62"/>
      <c r="O36" s="62"/>
      <c r="P36" s="62"/>
      <c r="Q36" s="62"/>
      <c r="R36" s="62"/>
      <c r="S36" s="6"/>
      <c r="T36" s="6"/>
      <c r="U36" s="6"/>
      <c r="V36" s="6"/>
      <c r="W36" s="6"/>
      <c r="X36" s="6"/>
      <c r="Y36" s="6"/>
      <c r="Z36" s="7"/>
    </row>
    <row r="37" spans="1:26">
      <c r="A37" s="6"/>
      <c r="B37" s="6"/>
      <c r="C37" s="6"/>
      <c r="D37" s="6"/>
      <c r="E37" s="6"/>
      <c r="F37" s="6"/>
      <c r="G37" s="6"/>
      <c r="H37" s="81" t="s">
        <v>84</v>
      </c>
      <c r="I37" s="77" t="s">
        <v>45</v>
      </c>
      <c r="J37" s="68"/>
      <c r="K37" s="62"/>
      <c r="L37" s="62"/>
      <c r="M37" s="62"/>
      <c r="N37" s="62"/>
      <c r="O37" s="62"/>
      <c r="P37" s="62"/>
      <c r="Q37" s="62"/>
      <c r="R37" s="62"/>
      <c r="S37" s="6"/>
      <c r="T37" s="6"/>
      <c r="U37" s="6"/>
      <c r="V37" s="6"/>
      <c r="W37" s="6"/>
      <c r="X37" s="6"/>
      <c r="Y37" s="6"/>
      <c r="Z37" s="7"/>
    </row>
    <row r="38" spans="1:26">
      <c r="A38" s="6"/>
      <c r="B38" s="6"/>
      <c r="C38" s="6"/>
      <c r="D38" s="6"/>
      <c r="E38" s="6"/>
      <c r="F38" s="6"/>
      <c r="G38" s="6"/>
      <c r="H38" s="82" t="s">
        <v>61</v>
      </c>
      <c r="I38" s="78" t="s">
        <v>45</v>
      </c>
      <c r="J38" s="68"/>
      <c r="K38" s="62"/>
      <c r="L38" s="62"/>
      <c r="M38" s="62"/>
      <c r="N38" s="62"/>
      <c r="O38" s="62"/>
      <c r="P38" s="62"/>
      <c r="Q38" s="62"/>
      <c r="R38" s="62"/>
      <c r="S38" s="6"/>
      <c r="T38" s="6"/>
      <c r="U38" s="6"/>
      <c r="V38" s="6"/>
      <c r="W38" s="6"/>
      <c r="X38" s="6"/>
      <c r="Y38" s="6"/>
      <c r="Z38" s="7"/>
    </row>
    <row r="39" spans="1:26">
      <c r="A39" s="6"/>
      <c r="B39" s="6"/>
      <c r="C39" s="6"/>
      <c r="D39" s="6"/>
      <c r="E39" s="6"/>
      <c r="F39" s="6"/>
      <c r="G39" s="6"/>
      <c r="H39" s="83" t="s">
        <v>10</v>
      </c>
      <c r="I39" s="84"/>
      <c r="J39" s="104">
        <f>SUM(J37:J38)</f>
        <v>0</v>
      </c>
      <c r="K39" s="62"/>
      <c r="L39" s="62"/>
      <c r="M39" s="62"/>
      <c r="N39" s="62"/>
      <c r="O39" s="62"/>
      <c r="P39" s="62"/>
      <c r="Q39" s="62"/>
      <c r="R39" s="62"/>
      <c r="S39" s="6"/>
      <c r="T39" s="6"/>
      <c r="U39" s="6"/>
      <c r="V39" s="6"/>
      <c r="W39" s="6"/>
      <c r="X39" s="6"/>
      <c r="Y39" s="6"/>
      <c r="Z39" s="7"/>
    </row>
    <row r="40" spans="1:26">
      <c r="A40" s="6"/>
      <c r="B40" s="6"/>
      <c r="C40" s="6"/>
      <c r="D40" s="6"/>
      <c r="E40" s="6"/>
      <c r="F40" s="6"/>
      <c r="G40" s="6"/>
      <c r="H40" s="6"/>
      <c r="I40" s="6"/>
      <c r="J40" s="33"/>
      <c r="K40" s="6"/>
      <c r="L40" s="6"/>
      <c r="M40" s="33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7"/>
    </row>
    <row r="41" spans="1:26">
      <c r="A41" s="6"/>
      <c r="B41" s="6"/>
      <c r="C41" s="6"/>
      <c r="D41" s="6"/>
      <c r="E41" s="6"/>
      <c r="F41" s="6"/>
      <c r="G41" s="6"/>
      <c r="H41" s="9" t="s">
        <v>62</v>
      </c>
      <c r="I41" s="9"/>
      <c r="J41" s="10" t="s">
        <v>15</v>
      </c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7"/>
    </row>
    <row r="42" spans="1:26">
      <c r="A42" s="6"/>
      <c r="B42" s="6"/>
      <c r="C42" s="6"/>
      <c r="D42" s="6"/>
      <c r="E42" s="6"/>
      <c r="F42" s="6"/>
      <c r="G42" s="6"/>
      <c r="H42" s="81" t="s">
        <v>63</v>
      </c>
      <c r="I42" s="85" t="s">
        <v>45</v>
      </c>
      <c r="J42" s="8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7"/>
    </row>
    <row r="43" spans="1:26">
      <c r="A43" s="6"/>
      <c r="B43" s="6"/>
      <c r="C43" s="6"/>
      <c r="D43" s="6"/>
      <c r="E43" s="6"/>
      <c r="F43" s="6"/>
      <c r="G43" s="6"/>
      <c r="H43" s="82" t="s">
        <v>64</v>
      </c>
      <c r="I43" s="67" t="s">
        <v>45</v>
      </c>
      <c r="J43" s="87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7"/>
    </row>
    <row r="44" spans="1:26">
      <c r="A44" s="6"/>
      <c r="B44" s="6"/>
      <c r="C44" s="6"/>
      <c r="D44" s="6"/>
      <c r="E44" s="6"/>
      <c r="F44" s="6"/>
      <c r="G44" s="6"/>
      <c r="H44" s="82" t="s">
        <v>65</v>
      </c>
      <c r="I44" s="67" t="s">
        <v>45</v>
      </c>
      <c r="J44" s="87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7"/>
    </row>
    <row r="45" spans="1:26">
      <c r="A45" s="6"/>
      <c r="B45" s="6"/>
      <c r="C45" s="6"/>
      <c r="D45" s="6"/>
      <c r="E45" s="6"/>
      <c r="F45" s="6"/>
      <c r="G45" s="6"/>
      <c r="H45" s="9" t="s">
        <v>10</v>
      </c>
      <c r="I45" s="75"/>
      <c r="J45" s="105">
        <f>SUM(J42:J44)</f>
        <v>0</v>
      </c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7"/>
    </row>
    <row r="46" spans="1:26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7"/>
    </row>
    <row r="47" spans="1:26">
      <c r="A47" s="6"/>
      <c r="B47" s="6"/>
      <c r="C47" s="6"/>
      <c r="D47" s="6"/>
      <c r="E47" s="6"/>
      <c r="F47" s="6"/>
      <c r="G47" s="6"/>
      <c r="H47" s="125" t="s">
        <v>66</v>
      </c>
      <c r="I47" s="75"/>
      <c r="J47" s="10" t="s">
        <v>15</v>
      </c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7"/>
    </row>
    <row r="48" spans="1:26">
      <c r="A48" s="6"/>
      <c r="B48" s="6"/>
      <c r="C48" s="6"/>
      <c r="D48" s="6"/>
      <c r="E48" s="6"/>
      <c r="F48" s="6"/>
      <c r="G48" s="6"/>
      <c r="H48" s="126" t="s">
        <v>67</v>
      </c>
      <c r="I48" s="91" t="s">
        <v>45</v>
      </c>
      <c r="J48" s="68">
        <v>25000</v>
      </c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7"/>
    </row>
    <row r="49" spans="1:26">
      <c r="A49" s="6"/>
      <c r="B49" s="6"/>
      <c r="C49" s="6"/>
      <c r="D49" s="6"/>
      <c r="E49" s="6"/>
      <c r="F49" s="6"/>
      <c r="G49" s="6"/>
      <c r="H49" s="127" t="s">
        <v>68</v>
      </c>
      <c r="I49" s="33" t="s">
        <v>45</v>
      </c>
      <c r="J49" s="68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7"/>
    </row>
    <row r="50" spans="1:26">
      <c r="A50" s="6"/>
      <c r="B50" s="6"/>
      <c r="C50" s="6"/>
      <c r="D50" s="6"/>
      <c r="E50" s="6"/>
      <c r="F50" s="6"/>
      <c r="G50" s="6"/>
      <c r="H50" s="127" t="s">
        <v>69</v>
      </c>
      <c r="I50" s="33" t="s">
        <v>45</v>
      </c>
      <c r="J50" s="68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7"/>
    </row>
    <row r="51" spans="1:26">
      <c r="A51" s="6"/>
      <c r="B51" s="6"/>
      <c r="C51" s="6"/>
      <c r="D51" s="6"/>
      <c r="E51" s="6"/>
      <c r="F51" s="6"/>
      <c r="G51" s="6"/>
      <c r="H51" s="127" t="s">
        <v>70</v>
      </c>
      <c r="I51" s="33" t="s">
        <v>45</v>
      </c>
      <c r="J51" s="68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7"/>
    </row>
    <row r="52" spans="1:26">
      <c r="A52" s="6"/>
      <c r="B52" s="6"/>
      <c r="C52" s="6"/>
      <c r="D52" s="6"/>
      <c r="E52" s="6"/>
      <c r="F52" s="6"/>
      <c r="G52" s="6"/>
      <c r="H52" s="130" t="s">
        <v>71</v>
      </c>
      <c r="I52" s="33" t="s">
        <v>45</v>
      </c>
      <c r="J52" s="68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7"/>
    </row>
    <row r="53" spans="1:26">
      <c r="A53" s="6"/>
      <c r="B53" s="6"/>
      <c r="C53" s="6"/>
      <c r="D53" s="6"/>
      <c r="E53" s="6"/>
      <c r="F53" s="6"/>
      <c r="G53" s="6"/>
      <c r="H53" s="131" t="s">
        <v>10</v>
      </c>
      <c r="I53" s="41"/>
      <c r="J53" s="103">
        <f>SUM(J48:J52)</f>
        <v>25000</v>
      </c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7"/>
    </row>
    <row r="54" spans="1:26">
      <c r="A54" s="6"/>
      <c r="B54" s="6"/>
      <c r="C54" s="6"/>
      <c r="D54" s="6"/>
      <c r="E54" s="6"/>
      <c r="F54" s="6"/>
      <c r="G54" s="6"/>
      <c r="H54" s="6"/>
      <c r="I54" s="6"/>
      <c r="J54" s="33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7"/>
    </row>
    <row r="55" spans="1:26">
      <c r="A55" s="6"/>
      <c r="B55" s="6"/>
      <c r="C55" s="6"/>
      <c r="D55" s="6"/>
      <c r="E55" s="6"/>
      <c r="F55" s="6"/>
      <c r="G55" s="6"/>
      <c r="H55" s="6"/>
      <c r="I55" s="6"/>
      <c r="J55" s="148" t="s">
        <v>3</v>
      </c>
      <c r="K55" s="149"/>
      <c r="L55" s="148" t="s">
        <v>4</v>
      </c>
      <c r="M55" s="149"/>
      <c r="N55" s="148" t="s">
        <v>5</v>
      </c>
      <c r="O55" s="149"/>
      <c r="P55" s="148" t="s">
        <v>6</v>
      </c>
      <c r="Q55" s="149"/>
      <c r="R55" s="148" t="s">
        <v>7</v>
      </c>
      <c r="S55" s="149"/>
      <c r="T55" s="148" t="s">
        <v>8</v>
      </c>
      <c r="U55" s="149"/>
      <c r="V55" s="148" t="s">
        <v>9</v>
      </c>
      <c r="W55" s="149"/>
      <c r="X55" s="148" t="s">
        <v>10</v>
      </c>
      <c r="Y55" s="149"/>
    </row>
    <row r="56" spans="1:26">
      <c r="A56" s="6"/>
      <c r="B56" s="6"/>
      <c r="C56" s="6"/>
      <c r="D56" s="6"/>
      <c r="E56" s="6"/>
      <c r="F56" s="6"/>
      <c r="G56" s="6"/>
      <c r="H56" s="9" t="s">
        <v>72</v>
      </c>
      <c r="I56" s="80"/>
      <c r="J56" s="40"/>
      <c r="K56" s="88"/>
      <c r="L56" s="40"/>
      <c r="M56" s="88"/>
      <c r="N56" s="40"/>
      <c r="O56" s="88"/>
      <c r="P56" s="40"/>
      <c r="Q56" s="88"/>
      <c r="R56" s="40"/>
      <c r="S56" s="88"/>
      <c r="T56" s="40"/>
      <c r="U56" s="88"/>
      <c r="V56" s="40"/>
      <c r="W56" s="88"/>
      <c r="X56" s="150"/>
      <c r="Y56" s="151"/>
      <c r="Z56" s="7"/>
    </row>
    <row r="57" spans="1:26">
      <c r="A57" s="6"/>
      <c r="B57" s="6"/>
      <c r="C57" s="6"/>
      <c r="D57" s="6"/>
      <c r="E57" s="6"/>
      <c r="F57" s="6"/>
      <c r="G57" s="6"/>
      <c r="H57" s="164"/>
      <c r="I57" s="165"/>
      <c r="J57" s="163">
        <f>SUM(K5:K11)-SUM(K7:K8)+K15+K18+J28+J34+J39+J45+J53</f>
        <v>1405000</v>
      </c>
      <c r="K57" s="163"/>
      <c r="L57" s="146">
        <f>SUM(M5:M11)-SUM(M7:M8)+M15+M18</f>
        <v>900000</v>
      </c>
      <c r="M57" s="147"/>
      <c r="N57" s="146">
        <f>SUM(O5:O11)-SUM(O7:O8)+O15+O18</f>
        <v>1490000</v>
      </c>
      <c r="O57" s="147"/>
      <c r="P57" s="146">
        <f>SUM(Q5:Q11)-SUM(Q7:Q8)+Q15+Q18</f>
        <v>275000</v>
      </c>
      <c r="Q57" s="147"/>
      <c r="R57" s="146">
        <f>SUM(S5:S11)-SUM(S7:S8)+S15+S18</f>
        <v>0</v>
      </c>
      <c r="S57" s="147"/>
      <c r="T57" s="146">
        <f>SUM(U5:U11)-SUM(U7:U8)+U15+U18</f>
        <v>0</v>
      </c>
      <c r="U57" s="147"/>
      <c r="V57" s="146">
        <f>SUM(W5:W11)-SUM(W7:W8)+W15+W18</f>
        <v>0</v>
      </c>
      <c r="W57" s="147"/>
      <c r="X57" s="146">
        <f>SUM(J57:W57)</f>
        <v>4070000</v>
      </c>
      <c r="Y57" s="147"/>
      <c r="Z57" s="7"/>
    </row>
    <row r="58" spans="1:26">
      <c r="A58" s="6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7"/>
    </row>
    <row r="59" spans="1:26">
      <c r="A59" s="6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7"/>
    </row>
    <row r="60" spans="1:26" ht="25.5">
      <c r="A60" s="6"/>
      <c r="B60" s="6"/>
      <c r="C60" s="6"/>
      <c r="D60" s="6"/>
      <c r="E60" s="6"/>
      <c r="F60" s="6"/>
      <c r="G60" s="6"/>
      <c r="H60" s="9" t="s">
        <v>73</v>
      </c>
      <c r="I60" s="75"/>
      <c r="J60" s="89" t="s">
        <v>15</v>
      </c>
      <c r="K60" s="90" t="s">
        <v>74</v>
      </c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7"/>
    </row>
    <row r="61" spans="1:26">
      <c r="A61" s="6"/>
      <c r="B61" s="6"/>
      <c r="C61" s="6"/>
      <c r="D61" s="6"/>
      <c r="E61" s="6"/>
      <c r="F61" s="6"/>
      <c r="G61" s="6"/>
      <c r="H61" s="81" t="s">
        <v>75</v>
      </c>
      <c r="I61" s="91" t="s">
        <v>10</v>
      </c>
      <c r="J61" s="68"/>
      <c r="K61" s="15" t="s">
        <v>37</v>
      </c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7"/>
    </row>
    <row r="62" spans="1:26">
      <c r="A62" s="6"/>
      <c r="B62" s="6"/>
      <c r="C62" s="6"/>
      <c r="D62" s="6"/>
      <c r="E62" s="6"/>
      <c r="F62" s="6"/>
      <c r="G62" s="6"/>
      <c r="H62" s="82" t="s">
        <v>76</v>
      </c>
      <c r="I62" s="33" t="s">
        <v>10</v>
      </c>
      <c r="J62" s="68">
        <v>356798</v>
      </c>
      <c r="K62" s="23" t="s">
        <v>51</v>
      </c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7"/>
    </row>
    <row r="63" spans="1:26">
      <c r="A63" s="6"/>
      <c r="B63" s="6"/>
      <c r="C63" s="6"/>
      <c r="D63" s="6"/>
      <c r="E63" s="6"/>
      <c r="F63" s="6"/>
      <c r="G63" s="6"/>
      <c r="H63" s="113" t="s">
        <v>10</v>
      </c>
      <c r="I63" s="113"/>
      <c r="J63" s="114">
        <f>SUM(J61:J62)</f>
        <v>356798</v>
      </c>
      <c r="K63" s="92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7"/>
    </row>
    <row r="64" spans="1:26">
      <c r="A64" s="6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7"/>
    </row>
    <row r="65" spans="1:26">
      <c r="A65" s="6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7"/>
    </row>
    <row r="66" spans="1:26">
      <c r="A66" s="6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7"/>
    </row>
    <row r="67" spans="1:26">
      <c r="A67" s="6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7"/>
    </row>
    <row r="68" spans="1:26">
      <c r="A68" s="6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7"/>
    </row>
    <row r="69" spans="1:26">
      <c r="A69" s="6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7"/>
    </row>
    <row r="70" spans="1:26">
      <c r="A70" s="6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7"/>
    </row>
    <row r="71" spans="1:26">
      <c r="A71" s="6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7"/>
    </row>
    <row r="72" spans="1:26">
      <c r="A72" s="6"/>
      <c r="B72" s="6"/>
      <c r="C72" s="6"/>
      <c r="D72" s="6"/>
      <c r="E72" s="6"/>
      <c r="F72" s="6"/>
      <c r="G72" s="6"/>
      <c r="H72" s="22"/>
      <c r="I72" s="22"/>
      <c r="J72" s="22"/>
      <c r="K72" s="22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7"/>
    </row>
    <row r="73" spans="1:26">
      <c r="A73" s="6"/>
      <c r="B73" s="6"/>
      <c r="C73" s="6"/>
      <c r="D73" s="6"/>
      <c r="E73" s="6"/>
      <c r="F73" s="6"/>
      <c r="G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7"/>
    </row>
    <row r="74" spans="1:26">
      <c r="A74" s="6"/>
      <c r="B74" s="7"/>
      <c r="C74" s="7"/>
      <c r="D74" s="7"/>
      <c r="E74" s="7"/>
      <c r="F74" s="6"/>
      <c r="G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7"/>
    </row>
    <row r="75" spans="1:26">
      <c r="A75" s="7"/>
      <c r="F75" s="7"/>
      <c r="G75" s="7"/>
      <c r="L75" s="22"/>
      <c r="M75" s="22"/>
      <c r="N75" s="22"/>
      <c r="O75" s="22"/>
      <c r="P75" s="22"/>
      <c r="Q75" s="22"/>
      <c r="R75" s="22"/>
      <c r="S75" s="7"/>
      <c r="T75" s="7"/>
      <c r="U75" s="7"/>
      <c r="V75" s="7"/>
      <c r="W75" s="7"/>
      <c r="X75" s="7"/>
      <c r="Y75" s="7"/>
      <c r="Z75" s="7"/>
    </row>
  </sheetData>
  <sheetProtection sheet="1" objects="1" scenarios="1"/>
  <mergeCells count="35">
    <mergeCell ref="V3:W3"/>
    <mergeCell ref="X3:Y3"/>
    <mergeCell ref="J55:K55"/>
    <mergeCell ref="L55:M55"/>
    <mergeCell ref="N55:O55"/>
    <mergeCell ref="P55:Q55"/>
    <mergeCell ref="J3:K3"/>
    <mergeCell ref="L3:M3"/>
    <mergeCell ref="N3:O3"/>
    <mergeCell ref="P3:Q3"/>
    <mergeCell ref="R3:S3"/>
    <mergeCell ref="T3:U3"/>
    <mergeCell ref="T55:U55"/>
    <mergeCell ref="R55:S55"/>
    <mergeCell ref="H4:I4"/>
    <mergeCell ref="H9:I9"/>
    <mergeCell ref="H10:I10"/>
    <mergeCell ref="H5:I5"/>
    <mergeCell ref="H11:I11"/>
    <mergeCell ref="H7:I7"/>
    <mergeCell ref="X56:Y56"/>
    <mergeCell ref="X57:Y57"/>
    <mergeCell ref="H57:I57"/>
    <mergeCell ref="X55:Y55"/>
    <mergeCell ref="H6:I6"/>
    <mergeCell ref="H12:I12"/>
    <mergeCell ref="V55:W55"/>
    <mergeCell ref="H8:I8"/>
    <mergeCell ref="T57:U57"/>
    <mergeCell ref="V57:W57"/>
    <mergeCell ref="J57:K57"/>
    <mergeCell ref="L57:M57"/>
    <mergeCell ref="N57:O57"/>
    <mergeCell ref="P57:Q57"/>
    <mergeCell ref="R57:S57"/>
  </mergeCells>
  <dataValidations count="1">
    <dataValidation type="list" allowBlank="1" showInputMessage="1" showErrorMessage="1" sqref="K61:K62 I15" xr:uid="{280FCE56-16D1-4539-86EE-98535AB3E3C0}">
      <formula1>$M$24:$M$25</formula1>
    </dataValidation>
  </dataValidations>
  <pageMargins left="0.7" right="0.7" top="0.75" bottom="0.75" header="0.3" footer="0.3"/>
  <ignoredErrors>
    <ignoredError sqref="M15 O15 Q15 S15 U15 Y15 W15" formula="1"/>
  </ignoredErrors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0AAAC8-2648-444C-B75D-191FDE847641}">
  <dimension ref="A1"/>
  <sheetViews>
    <sheetView workbookViewId="0">
      <selection activeCell="B1" sqref="B1"/>
    </sheetView>
  </sheetViews>
  <sheetFormatPr defaultRowHeight="15"/>
  <sheetData/>
  <sheetProtection sheet="1" objects="1" scenarios="1"/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C20149-A6FB-48E1-8B08-2AADDF17ED16}">
  <dimension ref="A1:A35"/>
  <sheetViews>
    <sheetView workbookViewId="0"/>
  </sheetViews>
  <sheetFormatPr defaultRowHeight="15"/>
  <cols>
    <col min="1" max="1" width="90" bestFit="1" customWidth="1"/>
  </cols>
  <sheetData>
    <row r="1" spans="1:1">
      <c r="A1" s="4" t="s">
        <v>85</v>
      </c>
    </row>
    <row r="2" spans="1:1">
      <c r="A2" t="s">
        <v>86</v>
      </c>
    </row>
    <row r="4" spans="1:1">
      <c r="A4" s="4" t="s">
        <v>87</v>
      </c>
    </row>
    <row r="6" spans="1:1">
      <c r="A6" t="s">
        <v>88</v>
      </c>
    </row>
    <row r="8" spans="1:1">
      <c r="A8" s="4" t="s">
        <v>89</v>
      </c>
    </row>
    <row r="9" spans="1:1">
      <c r="A9" t="s">
        <v>90</v>
      </c>
    </row>
    <row r="10" spans="1:1">
      <c r="A10" t="s">
        <v>91</v>
      </c>
    </row>
    <row r="11" spans="1:1">
      <c r="A11" t="s">
        <v>92</v>
      </c>
    </row>
    <row r="13" spans="1:1">
      <c r="A13" s="4" t="s">
        <v>93</v>
      </c>
    </row>
    <row r="14" spans="1:1">
      <c r="A14" t="s">
        <v>94</v>
      </c>
    </row>
    <row r="15" spans="1:1">
      <c r="A15" s="5" t="s">
        <v>95</v>
      </c>
    </row>
    <row r="16" spans="1:1">
      <c r="A16" s="5" t="s">
        <v>96</v>
      </c>
    </row>
    <row r="18" spans="1:1">
      <c r="A18" s="4" t="s">
        <v>97</v>
      </c>
    </row>
    <row r="19" spans="1:1">
      <c r="A19" t="s">
        <v>98</v>
      </c>
    </row>
    <row r="20" spans="1:1">
      <c r="A20" t="s">
        <v>99</v>
      </c>
    </row>
    <row r="21" spans="1:1">
      <c r="A21" t="s">
        <v>100</v>
      </c>
    </row>
    <row r="23" spans="1:1">
      <c r="A23" s="4" t="s">
        <v>101</v>
      </c>
    </row>
    <row r="24" spans="1:1">
      <c r="A24" t="s">
        <v>102</v>
      </c>
    </row>
    <row r="26" spans="1:1">
      <c r="A26" s="4" t="s">
        <v>103</v>
      </c>
    </row>
    <row r="27" spans="1:1">
      <c r="A27" t="s">
        <v>104</v>
      </c>
    </row>
    <row r="29" spans="1:1">
      <c r="A29" s="4" t="s">
        <v>105</v>
      </c>
    </row>
    <row r="30" spans="1:1">
      <c r="A30" t="s">
        <v>106</v>
      </c>
    </row>
    <row r="32" spans="1:1">
      <c r="A32" s="4" t="s">
        <v>107</v>
      </c>
    </row>
    <row r="33" spans="1:1">
      <c r="A33" t="s">
        <v>108</v>
      </c>
    </row>
    <row r="34" spans="1:1">
      <c r="A34" t="s">
        <v>109</v>
      </c>
    </row>
    <row r="35" spans="1:1">
      <c r="A35" t="s">
        <v>110</v>
      </c>
    </row>
  </sheetData>
  <sheetProtection sheet="1" objects="1" scenarios="1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A93ABCEB3031349BDD877FC24F4CA31" ma:contentTypeVersion="11" ma:contentTypeDescription="Create a new document." ma:contentTypeScope="" ma:versionID="7fc5b4e8dfcb5cd5a4fd240a00c588b5">
  <xsd:schema xmlns:xsd="http://www.w3.org/2001/XMLSchema" xmlns:xs="http://www.w3.org/2001/XMLSchema" xmlns:p="http://schemas.microsoft.com/office/2006/metadata/properties" xmlns:ns2="a9134406-ab50-48c2-9582-0a818201dd0e" xmlns:ns3="4f3f8aeb-2f54-4ea9-a748-19b2a87d6353" targetNamespace="http://schemas.microsoft.com/office/2006/metadata/properties" ma:root="true" ma:fieldsID="9295dd03ca3ecaba67ec482b4a4e16e7" ns2:_="" ns3:_="">
    <xsd:import namespace="a9134406-ab50-48c2-9582-0a818201dd0e"/>
    <xsd:import namespace="4f3f8aeb-2f54-4ea9-a748-19b2a87d635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134406-ab50-48c2-9582-0a818201dd0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778eee82-d3ba-403b-bb0e-b224fb46d82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f3f8aeb-2f54-4ea9-a748-19b2a87d6353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b801f0d4-8708-4dd6-9cab-ea3f76253e61}" ma:internalName="TaxCatchAll" ma:showField="CatchAllData" ma:web="4f3f8aeb-2f54-4ea9-a748-19b2a87d635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4f3f8aeb-2f54-4ea9-a748-19b2a87d6353" xsi:nil="true"/>
    <lcf76f155ced4ddcb4097134ff3c332f xmlns="a9134406-ab50-48c2-9582-0a818201dd0e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71FBFA7-B633-4197-8397-2C4F2FC0175D}"/>
</file>

<file path=customXml/itemProps2.xml><?xml version="1.0" encoding="utf-8"?>
<ds:datastoreItem xmlns:ds="http://schemas.openxmlformats.org/officeDocument/2006/customXml" ds:itemID="{CF4C3A46-15BF-494B-97E3-FC5E86E62F14}"/>
</file>

<file path=customXml/itemProps3.xml><?xml version="1.0" encoding="utf-8"?>
<ds:datastoreItem xmlns:ds="http://schemas.openxmlformats.org/officeDocument/2006/customXml" ds:itemID="{89918C4F-6378-486A-9800-5944088872D5}"/>
</file>

<file path=docMetadata/LabelInfo.xml><?xml version="1.0" encoding="utf-8"?>
<clbl:labelList xmlns:clbl="http://schemas.microsoft.com/office/2020/mipLabelMetadata">
  <clbl:label id="{9bf8c7a8-e008-49a7-9e43-ab76976c4bf8}" enabled="0" method="" siteId="{9bf8c7a8-e008-49a7-9e43-ab76976c4bf8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Joan Langhoff (JNNF)</dc:creator>
  <cp:keywords/>
  <dc:description/>
  <cp:lastModifiedBy>Thomas Ulrich Christiansen (THCH)</cp:lastModifiedBy>
  <cp:revision/>
  <dcterms:created xsi:type="dcterms:W3CDTF">2025-05-26T13:29:51Z</dcterms:created>
  <dcterms:modified xsi:type="dcterms:W3CDTF">2025-10-17T08:22:40Z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0x0101008A93ABCEB3031349BDD877FC24F4CA31</vt:lpwstr>
  </property>
  <property fmtid="{D5CDD505-2E9C-101B-9397-08002B2CF9AE}" pid="3" name="MediaServiceImageTags">
    <vt:lpwstr/>
  </property>
</Properties>
</file>